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12045" yWindow="-15" windowWidth="16710" windowHeight="12810" tabRatio="638"/>
  </bookViews>
  <sheets>
    <sheet name="BDI" sheetId="6" r:id="rId1"/>
    <sheet name="grandes ítens" sheetId="8" state="hidden" r:id="rId2"/>
  </sheets>
  <definedNames>
    <definedName name="_xlnm._FilterDatabase" localSheetId="1" hidden="1">'grandes ítens'!$A$4:$F$22</definedName>
    <definedName name="_xlnm.Print_Area" localSheetId="0">BDI!$A$1:$C$19</definedName>
    <definedName name="_xlnm.Print_Area" localSheetId="1">'grandes ítens'!$A$1:$G$22</definedName>
    <definedName name="j">#REF!</definedName>
    <definedName name="_xlnm.Print_Titles" localSheetId="1">'grandes ítens'!$4:$4</definedName>
  </definedNames>
  <calcPr calcId="144525"/>
</workbook>
</file>

<file path=xl/calcChain.xml><?xml version="1.0" encoding="utf-8"?>
<calcChain xmlns="http://schemas.openxmlformats.org/spreadsheetml/2006/main">
  <c r="C2" i="6" l="1"/>
  <c r="F21" i="8" l="1"/>
  <c r="F20" i="8"/>
  <c r="F19" i="8"/>
  <c r="F17" i="8"/>
  <c r="G15" i="8"/>
  <c r="G14" i="8"/>
  <c r="G13" i="8"/>
  <c r="G12" i="8"/>
  <c r="G11" i="8"/>
  <c r="G10" i="8"/>
  <c r="G9" i="8"/>
  <c r="G8" i="8"/>
  <c r="G7" i="8"/>
  <c r="G6" i="8"/>
  <c r="G5" i="8"/>
  <c r="G17" i="8" s="1"/>
  <c r="B19" i="6" l="1"/>
  <c r="C6" i="6" l="1"/>
  <c r="C10" i="6" s="1"/>
  <c r="B12" i="6" l="1"/>
  <c r="A11" i="6"/>
  <c r="B14" i="6" l="1"/>
</calcChain>
</file>

<file path=xl/sharedStrings.xml><?xml version="1.0" encoding="utf-8"?>
<sst xmlns="http://schemas.openxmlformats.org/spreadsheetml/2006/main" count="69" uniqueCount="65">
  <si>
    <t xml:space="preserve"> </t>
  </si>
  <si>
    <t>TOTAL GERAL</t>
  </si>
  <si>
    <t>x</t>
  </si>
  <si>
    <t>( R$ ) - PM
TOTAIS</t>
  </si>
  <si>
    <t>Município:</t>
  </si>
  <si>
    <t xml:space="preserve">SAM  </t>
  </si>
  <si>
    <t>Projeto :</t>
  </si>
  <si>
    <t xml:space="preserve">LOTE nº </t>
  </si>
  <si>
    <t>5</t>
  </si>
  <si>
    <t>2</t>
  </si>
  <si>
    <t>3</t>
  </si>
  <si>
    <t>4</t>
  </si>
  <si>
    <t>6</t>
  </si>
  <si>
    <t>8</t>
  </si>
  <si>
    <t>7</t>
  </si>
  <si>
    <t>PLANILHA DE SERVIÇOS   -   RESUMO</t>
  </si>
  <si>
    <t>Grandes 
Ìtens  (%)</t>
  </si>
  <si>
    <t>Experiência  :</t>
  </si>
  <si>
    <t>Quantidade
(projeto)</t>
  </si>
  <si>
    <t>Unid</t>
  </si>
  <si>
    <t>Quantidade 
Edital (40%)</t>
  </si>
  <si>
    <t>TERRAPLENAGEM</t>
  </si>
  <si>
    <t>REVESTIMENTO</t>
  </si>
  <si>
    <t>MEIO-FIO E SARJETA</t>
  </si>
  <si>
    <t>DRENAGEM</t>
  </si>
  <si>
    <t>SERVIÇOS PRELIMINARES</t>
  </si>
  <si>
    <t>BASE / SUB-BASE</t>
  </si>
  <si>
    <t>PAISAGISMO / URBANISMO</t>
  </si>
  <si>
    <t>SINALIZAÇÃO DE TRÂNSITO</t>
  </si>
  <si>
    <t>ILUMINAÇÃO PÚBLICA</t>
  </si>
  <si>
    <t>9</t>
  </si>
  <si>
    <t>SERVIÇOS DIVERSOS</t>
  </si>
  <si>
    <t>10</t>
  </si>
  <si>
    <t>BDI</t>
  </si>
  <si>
    <t>IMPOSTOS</t>
  </si>
  <si>
    <t>TOTAL</t>
  </si>
  <si>
    <t>EVENTUAIS</t>
  </si>
  <si>
    <t>LUCRO</t>
  </si>
  <si>
    <t>BDI ATUAL - DER / PAVIMENTAÇÃO</t>
  </si>
  <si>
    <t>11</t>
  </si>
  <si>
    <t>%</t>
  </si>
  <si>
    <t xml:space="preserve">ISS = </t>
  </si>
  <si>
    <t xml:space="preserve">PIS = </t>
  </si>
  <si>
    <t xml:space="preserve">FINSOCIAL = </t>
  </si>
  <si>
    <t xml:space="preserve">CPMF = </t>
  </si>
  <si>
    <t>BDI médio do Projeto</t>
  </si>
  <si>
    <t>Valor Total sem BDI</t>
  </si>
  <si>
    <t>Valor Total com BDI</t>
  </si>
  <si>
    <r>
      <rPr>
        <sz val="14"/>
        <rFont val="Symbol"/>
        <family val="1"/>
        <charset val="2"/>
      </rPr>
      <t>S</t>
    </r>
    <r>
      <rPr>
        <sz val="14"/>
        <rFont val="Arial"/>
        <family val="2"/>
      </rPr>
      <t xml:space="preserve"> =  </t>
    </r>
  </si>
  <si>
    <t>BDI arredondado</t>
  </si>
  <si>
    <t>BDI Insumos de Petróleo</t>
  </si>
  <si>
    <t>Substituir pelo ISS calculado para o município *</t>
  </si>
  <si>
    <t>*</t>
  </si>
  <si>
    <t>1 - Solicitar o valor do ISS do município</t>
  </si>
  <si>
    <t>2- Solicitar a "Base de Cálculo" (% de mão de Obra)</t>
  </si>
  <si>
    <t>3- Solicitar a "Base de Cálculo" (% de mão de Obra)</t>
  </si>
  <si>
    <t>exemplo</t>
  </si>
  <si>
    <t>5- Substituir o ISS calculado na Célula "C2"</t>
  </si>
  <si>
    <t>4- Valor do ISS calculado</t>
  </si>
  <si>
    <t>ADMINISTRAÇÃO</t>
  </si>
  <si>
    <r>
      <t xml:space="preserve">Valor Total </t>
    </r>
    <r>
      <rPr>
        <b/>
        <sz val="10"/>
        <rFont val="MS Sans Serif"/>
      </rPr>
      <t>com</t>
    </r>
    <r>
      <rPr>
        <sz val="10"/>
        <rFont val="MS Sans Serif"/>
      </rPr>
      <t xml:space="preserve"> BDI - paranacidade</t>
    </r>
  </si>
  <si>
    <r>
      <t xml:space="preserve">Valor Total </t>
    </r>
    <r>
      <rPr>
        <b/>
        <sz val="10"/>
        <rFont val="MS Sans Serif"/>
      </rPr>
      <t>sem</t>
    </r>
    <r>
      <rPr>
        <sz val="10"/>
        <rFont val="MS Sans Serif"/>
      </rPr>
      <t xml:space="preserve"> BDI - paranacidade</t>
    </r>
  </si>
  <si>
    <r>
      <t>Digite  "</t>
    </r>
    <r>
      <rPr>
        <b/>
        <sz val="10"/>
        <rFont val="MS Sans Serif"/>
      </rPr>
      <t>X</t>
    </r>
    <r>
      <rPr>
        <sz val="10"/>
        <rFont val="MS Sans Serif"/>
      </rPr>
      <t>" para obter Valor Total sem BDI</t>
    </r>
  </si>
  <si>
    <t>ENSAIOS TECNOLÓGICOS</t>
  </si>
  <si>
    <t>=5,00 x 60,00 = 3,00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</si>
</sst>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(* #,##0.00_);_(* \(#,##0.00\);_(* &quot;-&quot;??_);_(@_)"/>
    <numFmt numFmtId="166" formatCode="&quot;R$&quot;#,##0.00_);\(&quot;R$&quot;#,##0.00\)"/>
    <numFmt numFmtId="170" formatCode="0.0%"/>
  </numFmts>
  <fonts count="22">
    <font>
      <sz val="8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sz val="10"/>
      <name val="MS Sans Serif"/>
    </font>
    <font>
      <sz val="8"/>
      <name val="MS Sans Serif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color theme="3" tint="0.39997558519241921"/>
      <name val="Arial"/>
      <family val="2"/>
    </font>
    <font>
      <sz val="14"/>
      <name val="Arial"/>
      <family val="1"/>
      <charset val="2"/>
    </font>
    <font>
      <sz val="14"/>
      <name val="Symbol"/>
      <family val="1"/>
      <charset val="2"/>
    </font>
    <font>
      <b/>
      <sz val="14"/>
      <color rgb="FF0000CC"/>
      <name val="Arial"/>
      <family val="2"/>
    </font>
    <font>
      <b/>
      <sz val="14"/>
      <color rgb="FF0000CC"/>
      <name val="MS Sans Serif"/>
    </font>
    <font>
      <sz val="14"/>
      <name val="MS Sans Serif"/>
    </font>
    <font>
      <b/>
      <sz val="10"/>
      <name val="MS Sans Serif"/>
    </font>
    <font>
      <b/>
      <sz val="8"/>
      <name val="MS Sans Serif"/>
    </font>
    <font>
      <sz val="10"/>
      <name val="Algerian"/>
      <family val="5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7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dashDotDot">
        <color auto="1"/>
      </bottom>
      <diagonal/>
    </border>
    <border>
      <left style="hair">
        <color indexed="64"/>
      </left>
      <right style="hair">
        <color indexed="64"/>
      </right>
      <top/>
      <bottom style="dashDotDot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">
    <xf numFmtId="0" fontId="0" fillId="0" borderId="0"/>
    <xf numFmtId="0" fontId="2" fillId="0" borderId="0"/>
    <xf numFmtId="165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8" fillId="0" borderId="0"/>
    <xf numFmtId="0" fontId="10" fillId="0" borderId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04">
    <xf numFmtId="0" fontId="0" fillId="0" borderId="0" xfId="0"/>
    <xf numFmtId="166" fontId="3" fillId="0" borderId="17" xfId="1" applyNumberFormat="1" applyFont="1" applyFill="1" applyBorder="1" applyAlignment="1">
      <alignment horizontal="center" vertical="center" wrapText="1"/>
    </xf>
    <xf numFmtId="4" fontId="3" fillId="0" borderId="16" xfId="1" applyNumberFormat="1" applyFont="1" applyFill="1" applyBorder="1" applyAlignment="1" applyProtection="1"/>
    <xf numFmtId="4" fontId="3" fillId="0" borderId="16" xfId="1" applyNumberFormat="1" applyFont="1" applyFill="1" applyBorder="1" applyAlignment="1">
      <alignment vertical="center"/>
    </xf>
    <xf numFmtId="49" fontId="7" fillId="0" borderId="2" xfId="4" applyNumberFormat="1" applyFont="1" applyFill="1" applyBorder="1" applyAlignment="1" applyProtection="1">
      <alignment horizontal="centerContinuous" vertical="center"/>
    </xf>
    <xf numFmtId="49" fontId="7" fillId="0" borderId="13" xfId="4" applyNumberFormat="1" applyFont="1" applyFill="1" applyBorder="1" applyAlignment="1" applyProtection="1">
      <alignment horizontal="centerContinuous" vertical="center"/>
    </xf>
    <xf numFmtId="0" fontId="2" fillId="0" borderId="13" xfId="4" applyFont="1" applyFill="1" applyBorder="1" applyAlignment="1">
      <alignment horizontal="centerContinuous" vertical="center"/>
    </xf>
    <xf numFmtId="0" fontId="2" fillId="0" borderId="16" xfId="4" applyFont="1" applyFill="1" applyBorder="1" applyAlignment="1">
      <alignment horizontal="centerContinuous" vertical="center"/>
    </xf>
    <xf numFmtId="0" fontId="2" fillId="0" borderId="0" xfId="4" applyFont="1"/>
    <xf numFmtId="49" fontId="3" fillId="3" borderId="19" xfId="4" applyNumberFormat="1" applyFont="1" applyFill="1" applyBorder="1" applyAlignment="1" applyProtection="1">
      <alignment horizontal="left"/>
    </xf>
    <xf numFmtId="49" fontId="3" fillId="5" borderId="24" xfId="4" applyNumberFormat="1" applyFont="1" applyFill="1" applyBorder="1" applyAlignment="1" applyProtection="1">
      <alignment horizontal="left"/>
      <protection locked="0"/>
    </xf>
    <xf numFmtId="49" fontId="3" fillId="5" borderId="27" xfId="4" applyNumberFormat="1" applyFont="1" applyFill="1" applyBorder="1" applyAlignment="1" applyProtection="1">
      <alignment horizontal="left"/>
      <protection locked="0"/>
    </xf>
    <xf numFmtId="0" fontId="3" fillId="0" borderId="15" xfId="4" applyFont="1" applyFill="1" applyBorder="1" applyAlignment="1" applyProtection="1">
      <alignment horizontal="left"/>
    </xf>
    <xf numFmtId="49" fontId="3" fillId="5" borderId="21" xfId="4" applyNumberFormat="1" applyFont="1" applyFill="1" applyBorder="1" applyAlignment="1" applyProtection="1">
      <alignment horizontal="center"/>
      <protection locked="0"/>
    </xf>
    <xf numFmtId="49" fontId="3" fillId="3" borderId="23" xfId="4" applyNumberFormat="1" applyFont="1" applyFill="1" applyBorder="1" applyAlignment="1" applyProtection="1">
      <alignment horizontal="left"/>
    </xf>
    <xf numFmtId="49" fontId="3" fillId="5" borderId="25" xfId="4" applyNumberFormat="1" applyFont="1" applyFill="1" applyBorder="1" applyAlignment="1" applyProtection="1">
      <alignment horizontal="left"/>
      <protection locked="0"/>
    </xf>
    <xf numFmtId="49" fontId="3" fillId="5" borderId="5" xfId="4" applyNumberFormat="1" applyFont="1" applyFill="1" applyBorder="1" applyAlignment="1" applyProtection="1">
      <alignment horizontal="left"/>
      <protection locked="0"/>
    </xf>
    <xf numFmtId="0" fontId="3" fillId="0" borderId="12" xfId="4" applyFont="1" applyFill="1" applyBorder="1" applyAlignment="1" applyProtection="1">
      <alignment horizontal="left"/>
    </xf>
    <xf numFmtId="49" fontId="3" fillId="5" borderId="12" xfId="4" applyNumberFormat="1" applyFont="1" applyFill="1" applyBorder="1" applyAlignment="1" applyProtection="1">
      <alignment horizontal="center"/>
      <protection locked="0"/>
    </xf>
    <xf numFmtId="0" fontId="2" fillId="0" borderId="2" xfId="4" applyFont="1" applyFill="1" applyBorder="1" applyAlignment="1">
      <alignment horizontal="left"/>
    </xf>
    <xf numFmtId="0" fontId="2" fillId="0" borderId="13" xfId="4" applyFont="1" applyFill="1" applyBorder="1" applyAlignment="1">
      <alignment horizontal="left"/>
    </xf>
    <xf numFmtId="0" fontId="2" fillId="0" borderId="13" xfId="1" applyFont="1" applyFill="1" applyBorder="1"/>
    <xf numFmtId="166" fontId="3" fillId="0" borderId="16" xfId="1" applyNumberFormat="1" applyFont="1" applyFill="1" applyBorder="1" applyAlignment="1">
      <alignment horizontal="center" vertical="center"/>
    </xf>
    <xf numFmtId="0" fontId="3" fillId="0" borderId="14" xfId="4" applyFont="1" applyFill="1" applyBorder="1" applyAlignment="1">
      <alignment horizontal="center" wrapText="1"/>
    </xf>
    <xf numFmtId="0" fontId="2" fillId="0" borderId="0" xfId="4" applyFont="1" applyFill="1"/>
    <xf numFmtId="0" fontId="5" fillId="0" borderId="4" xfId="4" applyFont="1" applyFill="1" applyBorder="1" applyAlignment="1" applyProtection="1"/>
    <xf numFmtId="0" fontId="2" fillId="0" borderId="4" xfId="4" applyFont="1" applyFill="1" applyBorder="1"/>
    <xf numFmtId="4" fontId="3" fillId="0" borderId="7" xfId="1" applyNumberFormat="1" applyFont="1" applyFill="1" applyBorder="1" applyAlignment="1" applyProtection="1"/>
    <xf numFmtId="10" fontId="2" fillId="0" borderId="14" xfId="5" applyNumberFormat="1" applyFont="1" applyFill="1" applyBorder="1"/>
    <xf numFmtId="49" fontId="3" fillId="0" borderId="1" xfId="4" applyNumberFormat="1" applyFont="1" applyFill="1" applyBorder="1" applyAlignment="1" applyProtection="1">
      <alignment horizontal="center"/>
    </xf>
    <xf numFmtId="0" fontId="5" fillId="0" borderId="13" xfId="4" applyFont="1" applyFill="1" applyBorder="1" applyAlignment="1" applyProtection="1"/>
    <xf numFmtId="0" fontId="2" fillId="0" borderId="13" xfId="4" applyFont="1" applyFill="1" applyBorder="1"/>
    <xf numFmtId="0" fontId="5" fillId="0" borderId="0" xfId="4" applyFont="1" applyFill="1" applyBorder="1" applyAlignment="1" applyProtection="1"/>
    <xf numFmtId="0" fontId="2" fillId="0" borderId="0" xfId="4" applyFont="1" applyFill="1" applyBorder="1"/>
    <xf numFmtId="0" fontId="5" fillId="0" borderId="5" xfId="4" applyFont="1" applyFill="1" applyBorder="1" applyAlignment="1" applyProtection="1"/>
    <xf numFmtId="0" fontId="2" fillId="0" borderId="5" xfId="4" applyFont="1" applyFill="1" applyBorder="1"/>
    <xf numFmtId="0" fontId="6" fillId="0" borderId="2" xfId="4" applyFont="1" applyFill="1" applyBorder="1" applyAlignment="1">
      <alignment horizontal="left" vertical="center"/>
    </xf>
    <xf numFmtId="0" fontId="6" fillId="0" borderId="13" xfId="4" applyFont="1" applyFill="1" applyBorder="1" applyAlignment="1">
      <alignment horizontal="left" vertical="center"/>
    </xf>
    <xf numFmtId="0" fontId="3" fillId="0" borderId="13" xfId="1" applyFont="1" applyFill="1" applyBorder="1" applyAlignment="1">
      <alignment horizontal="left" vertical="center" indent="25"/>
    </xf>
    <xf numFmtId="10" fontId="3" fillId="0" borderId="16" xfId="5" applyNumberFormat="1" applyFont="1" applyFill="1" applyBorder="1" applyAlignment="1">
      <alignment vertical="center"/>
    </xf>
    <xf numFmtId="0" fontId="3" fillId="0" borderId="28" xfId="4" applyFont="1" applyFill="1" applyBorder="1" applyAlignment="1">
      <alignment horizontal="left" vertical="center"/>
    </xf>
    <xf numFmtId="0" fontId="2" fillId="0" borderId="29" xfId="4" applyFont="1" applyFill="1" applyBorder="1" applyAlignment="1">
      <alignment horizontal="left" vertical="center"/>
    </xf>
    <xf numFmtId="0" fontId="3" fillId="0" borderId="30" xfId="1" applyFont="1" applyFill="1" applyBorder="1" applyAlignment="1">
      <alignment horizontal="center" vertical="center" wrapText="1"/>
    </xf>
    <xf numFmtId="4" fontId="3" fillId="0" borderId="30" xfId="1" applyNumberFormat="1" applyFont="1" applyFill="1" applyBorder="1" applyAlignment="1">
      <alignment vertical="center" wrapText="1"/>
    </xf>
    <xf numFmtId="0" fontId="3" fillId="4" borderId="31" xfId="1" applyFont="1" applyFill="1" applyBorder="1" applyAlignment="1">
      <alignment horizontal="left" vertical="center" indent="25"/>
    </xf>
    <xf numFmtId="165" fontId="3" fillId="2" borderId="32" xfId="2" applyFont="1" applyFill="1" applyBorder="1" applyAlignment="1">
      <alignment horizontal="center" vertical="top"/>
    </xf>
    <xf numFmtId="0" fontId="2" fillId="0" borderId="9" xfId="4" applyFont="1" applyFill="1" applyBorder="1" applyAlignment="1">
      <alignment horizontal="left" vertical="center"/>
    </xf>
    <xf numFmtId="0" fontId="2" fillId="0" borderId="5" xfId="4" applyFont="1" applyFill="1" applyBorder="1" applyAlignment="1">
      <alignment horizontal="left" vertical="center"/>
    </xf>
    <xf numFmtId="0" fontId="2" fillId="0" borderId="5" xfId="4" applyFont="1" applyFill="1" applyBorder="1" applyAlignment="1"/>
    <xf numFmtId="0" fontId="2" fillId="0" borderId="0" xfId="4" applyFont="1" applyFill="1" applyAlignment="1">
      <alignment horizontal="left"/>
    </xf>
    <xf numFmtId="4" fontId="3" fillId="4" borderId="16" xfId="1" applyNumberFormat="1" applyFont="1" applyFill="1" applyBorder="1" applyAlignment="1" applyProtection="1"/>
    <xf numFmtId="4" fontId="3" fillId="4" borderId="16" xfId="1" applyNumberFormat="1" applyFont="1" applyFill="1" applyBorder="1" applyAlignment="1">
      <alignment vertical="center"/>
    </xf>
    <xf numFmtId="49" fontId="3" fillId="0" borderId="18" xfId="4" applyNumberFormat="1" applyFont="1" applyFill="1" applyBorder="1" applyAlignment="1" applyProtection="1">
      <alignment horizontal="center"/>
    </xf>
    <xf numFmtId="0" fontId="8" fillId="0" borderId="0" xfId="6"/>
    <xf numFmtId="2" fontId="8" fillId="0" borderId="0" xfId="6" applyNumberFormat="1"/>
    <xf numFmtId="0" fontId="9" fillId="0" borderId="0" xfId="6" applyFont="1"/>
    <xf numFmtId="49" fontId="3" fillId="5" borderId="10" xfId="4" applyNumberFormat="1" applyFont="1" applyFill="1" applyBorder="1" applyAlignment="1" applyProtection="1">
      <alignment horizontal="left"/>
      <protection locked="0"/>
    </xf>
    <xf numFmtId="0" fontId="3" fillId="4" borderId="31" xfId="1" applyFont="1" applyFill="1" applyBorder="1" applyAlignment="1">
      <alignment vertical="center"/>
    </xf>
    <xf numFmtId="0" fontId="3" fillId="4" borderId="32" xfId="1" applyFont="1" applyFill="1" applyBorder="1" applyAlignment="1">
      <alignment horizontal="left" vertical="center"/>
    </xf>
    <xf numFmtId="4" fontId="3" fillId="6" borderId="32" xfId="2" applyNumberFormat="1" applyFont="1" applyFill="1" applyBorder="1" applyAlignment="1">
      <alignment horizontal="left" vertical="center" indent="2"/>
    </xf>
    <xf numFmtId="170" fontId="8" fillId="0" borderId="0" xfId="6" applyNumberFormat="1"/>
    <xf numFmtId="0" fontId="11" fillId="0" borderId="2" xfId="6" applyFont="1" applyBorder="1" applyAlignment="1">
      <alignment horizontal="centerContinuous" vertical="center"/>
    </xf>
    <xf numFmtId="0" fontId="11" fillId="0" borderId="16" xfId="6" applyFont="1" applyBorder="1" applyAlignment="1">
      <alignment horizontal="centerContinuous" vertical="center"/>
    </xf>
    <xf numFmtId="2" fontId="12" fillId="0" borderId="11" xfId="6" applyNumberFormat="1" applyFont="1" applyBorder="1" applyAlignment="1">
      <alignment horizontal="right"/>
    </xf>
    <xf numFmtId="2" fontId="12" fillId="0" borderId="26" xfId="6" applyNumberFormat="1" applyFont="1" applyBorder="1" applyAlignment="1">
      <alignment horizontal="right"/>
    </xf>
    <xf numFmtId="2" fontId="13" fillId="0" borderId="22" xfId="6" applyNumberFormat="1" applyFont="1" applyBorder="1" applyAlignment="1">
      <alignment horizontal="center"/>
    </xf>
    <xf numFmtId="0" fontId="11" fillId="0" borderId="23" xfId="6" applyFont="1" applyBorder="1"/>
    <xf numFmtId="0" fontId="14" fillId="0" borderId="23" xfId="6" applyFont="1" applyBorder="1" applyAlignment="1">
      <alignment horizontal="right" vertical="center"/>
    </xf>
    <xf numFmtId="2" fontId="11" fillId="0" borderId="34" xfId="6" applyNumberFormat="1" applyFont="1" applyBorder="1" applyAlignment="1">
      <alignment horizontal="center"/>
    </xf>
    <xf numFmtId="0" fontId="11" fillId="0" borderId="33" xfId="6" applyFont="1" applyBorder="1"/>
    <xf numFmtId="2" fontId="12" fillId="0" borderId="33" xfId="6" applyNumberFormat="1" applyFont="1" applyBorder="1"/>
    <xf numFmtId="2" fontId="12" fillId="0" borderId="20" xfId="6" applyNumberFormat="1" applyFont="1" applyBorder="1" applyAlignment="1">
      <alignment horizontal="center"/>
    </xf>
    <xf numFmtId="0" fontId="11" fillId="0" borderId="26" xfId="6" applyFont="1" applyBorder="1"/>
    <xf numFmtId="2" fontId="12" fillId="0" borderId="26" xfId="6" applyNumberFormat="1" applyFont="1" applyBorder="1"/>
    <xf numFmtId="2" fontId="12" fillId="0" borderId="22" xfId="6" applyNumberFormat="1" applyFont="1" applyBorder="1" applyAlignment="1">
      <alignment horizontal="center"/>
    </xf>
    <xf numFmtId="0" fontId="16" fillId="2" borderId="2" xfId="6" applyFont="1" applyFill="1" applyBorder="1"/>
    <xf numFmtId="0" fontId="17" fillId="2" borderId="2" xfId="6" applyFont="1" applyFill="1" applyBorder="1"/>
    <xf numFmtId="2" fontId="16" fillId="2" borderId="16" xfId="6" applyNumberFormat="1" applyFont="1" applyFill="1" applyBorder="1" applyAlignment="1">
      <alignment horizontal="center"/>
    </xf>
    <xf numFmtId="0" fontId="11" fillId="0" borderId="16" xfId="6" applyFont="1" applyBorder="1" applyAlignment="1">
      <alignment horizontal="center"/>
    </xf>
    <xf numFmtId="0" fontId="12" fillId="7" borderId="1" xfId="6" applyFont="1" applyFill="1" applyBorder="1"/>
    <xf numFmtId="170" fontId="11" fillId="7" borderId="2" xfId="6" applyNumberFormat="1" applyFont="1" applyFill="1" applyBorder="1" applyAlignment="1" applyProtection="1">
      <alignment horizontal="centerContinuous"/>
      <protection locked="0"/>
    </xf>
    <xf numFmtId="9" fontId="11" fillId="7" borderId="16" xfId="6" applyNumberFormat="1" applyFont="1" applyFill="1" applyBorder="1" applyAlignment="1">
      <alignment horizontal="centerContinuous"/>
    </xf>
    <xf numFmtId="0" fontId="18" fillId="0" borderId="0" xfId="6" applyFont="1"/>
    <xf numFmtId="4" fontId="11" fillId="7" borderId="2" xfId="6" applyNumberFormat="1" applyFont="1" applyFill="1" applyBorder="1" applyAlignment="1" applyProtection="1">
      <alignment horizontal="centerContinuous"/>
      <protection locked="0"/>
    </xf>
    <xf numFmtId="0" fontId="19" fillId="0" borderId="0" xfId="6" applyFont="1"/>
    <xf numFmtId="0" fontId="20" fillId="0" borderId="0" xfId="6" applyFont="1"/>
    <xf numFmtId="0" fontId="20" fillId="0" borderId="0" xfId="6" applyFont="1" applyAlignment="1">
      <alignment horizontal="center"/>
    </xf>
    <xf numFmtId="2" fontId="13" fillId="0" borderId="0" xfId="6" applyNumberFormat="1" applyFont="1" applyBorder="1" applyAlignment="1">
      <alignment horizontal="left"/>
    </xf>
    <xf numFmtId="2" fontId="13" fillId="0" borderId="3" xfId="6" applyNumberFormat="1" applyFont="1" applyBorder="1" applyAlignment="1">
      <alignment horizontal="right"/>
    </xf>
    <xf numFmtId="2" fontId="13" fillId="0" borderId="3" xfId="6" quotePrefix="1" applyNumberFormat="1" applyFont="1" applyBorder="1" applyAlignment="1">
      <alignment horizontal="right"/>
    </xf>
    <xf numFmtId="0" fontId="8" fillId="0" borderId="0" xfId="6" applyFont="1"/>
    <xf numFmtId="0" fontId="12" fillId="0" borderId="1" xfId="6" applyFont="1" applyFill="1" applyBorder="1"/>
    <xf numFmtId="170" fontId="11" fillId="0" borderId="2" xfId="6" applyNumberFormat="1" applyFont="1" applyFill="1" applyBorder="1" applyAlignment="1" applyProtection="1">
      <alignment horizontal="centerContinuous"/>
      <protection locked="0"/>
    </xf>
    <xf numFmtId="9" fontId="11" fillId="0" borderId="16" xfId="6" applyNumberFormat="1" applyFont="1" applyFill="1" applyBorder="1" applyAlignment="1">
      <alignment horizontal="centerContinuous"/>
    </xf>
    <xf numFmtId="2" fontId="11" fillId="7" borderId="14" xfId="6" applyNumberFormat="1" applyFont="1" applyFill="1" applyBorder="1" applyAlignment="1" applyProtection="1">
      <alignment horizontal="centerContinuous"/>
      <protection locked="0"/>
    </xf>
    <xf numFmtId="2" fontId="12" fillId="0" borderId="23" xfId="6" applyNumberFormat="1" applyFont="1" applyBorder="1"/>
    <xf numFmtId="2" fontId="12" fillId="0" borderId="34" xfId="6" applyNumberFormat="1" applyFont="1" applyBorder="1" applyAlignment="1">
      <alignment horizontal="center"/>
    </xf>
    <xf numFmtId="0" fontId="21" fillId="2" borderId="14" xfId="6" applyFont="1" applyFill="1" applyBorder="1" applyAlignment="1">
      <alignment horizontal="center"/>
    </xf>
    <xf numFmtId="9" fontId="8" fillId="0" borderId="0" xfId="3" applyFont="1"/>
    <xf numFmtId="0" fontId="11" fillId="0" borderId="6" xfId="6" applyFont="1" applyBorder="1" applyAlignment="1">
      <alignment horizontal="center" vertical="center"/>
    </xf>
    <xf numFmtId="0" fontId="11" fillId="0" borderId="8" xfId="6" applyFont="1" applyBorder="1" applyAlignment="1">
      <alignment horizontal="center" vertical="center"/>
    </xf>
    <xf numFmtId="0" fontId="11" fillId="0" borderId="33" xfId="6" applyFont="1" applyBorder="1" applyAlignment="1">
      <alignment horizontal="center" vertical="center"/>
    </xf>
    <xf numFmtId="0" fontId="11" fillId="0" borderId="2" xfId="6" applyFont="1" applyBorder="1" applyAlignment="1">
      <alignment horizontal="center"/>
    </xf>
    <xf numFmtId="0" fontId="11" fillId="0" borderId="13" xfId="6" applyFont="1" applyBorder="1" applyAlignment="1">
      <alignment horizontal="center"/>
    </xf>
  </cellXfs>
  <cellStyles count="21">
    <cellStyle name="Normal" xfId="0" builtinId="0"/>
    <cellStyle name="Normal 2" xfId="4"/>
    <cellStyle name="Normal 3" xfId="7"/>
    <cellStyle name="Normal 3 2" xfId="6"/>
    <cellStyle name="Normal 3 3" xfId="13"/>
    <cellStyle name="Normal 3 4" xfId="10"/>
    <cellStyle name="Normal_ORÇAMENTO" xfId="1"/>
    <cellStyle name="Porcentagem" xfId="3" builtinId="5"/>
    <cellStyle name="Porcentagem 2" xfId="5"/>
    <cellStyle name="Porcentagem 3 2" xfId="20"/>
    <cellStyle name="Vírgula" xfId="2" builtinId="3"/>
    <cellStyle name="Vírgula 2" xfId="8"/>
    <cellStyle name="Vírgula 2 2" xfId="14"/>
    <cellStyle name="Vírgula 2 2 2" xfId="19"/>
    <cellStyle name="Vírgula 2 3" xfId="11"/>
    <cellStyle name="Vírgula 2 3 2" xfId="17"/>
    <cellStyle name="Vírgula 2 4" xfId="15"/>
    <cellStyle name="Vírgula 3" xfId="12"/>
    <cellStyle name="Vírgula 3 2" xfId="18"/>
    <cellStyle name="Vírgula 4" xfId="9"/>
    <cellStyle name="Vírgula 4 2" xfId="16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167640</xdr:colOff>
      <xdr:row>1</xdr:row>
      <xdr:rowOff>106680</xdr:rowOff>
    </xdr:from>
    <xdr:to>
      <xdr:col>3</xdr:col>
      <xdr:colOff>655320</xdr:colOff>
      <xdr:row>1</xdr:row>
      <xdr:rowOff>106680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xmlns="" id="{F375D036-68B1-4583-B76A-15EA904B5F48}"/>
            </a:ext>
          </a:extLst>
        </xdr:cNvPr>
        <xdr:cNvCxnSpPr/>
      </xdr:nvCxnSpPr>
      <xdr:spPr bwMode="auto">
        <a:xfrm flipH="1">
          <a:off x="5135880" y="335280"/>
          <a:ext cx="487680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30480</xdr:colOff>
      <xdr:row>15</xdr:row>
      <xdr:rowOff>129540</xdr:rowOff>
    </xdr:from>
    <xdr:to>
      <xdr:col>3</xdr:col>
      <xdr:colOff>518160</xdr:colOff>
      <xdr:row>15</xdr:row>
      <xdr:rowOff>129540</xdr:rowOff>
    </xdr:to>
    <xdr:cxnSp macro="">
      <xdr:nvCxnSpPr>
        <xdr:cNvPr id="4" name="Conector de Seta Reta 3">
          <a:extLst>
            <a:ext uri="{FF2B5EF4-FFF2-40B4-BE49-F238E27FC236}">
              <a16:creationId xmlns:a16="http://schemas.microsoft.com/office/drawing/2014/main" xmlns="" id="{3949EE2F-1A27-4743-9805-F757ABBBBB65}"/>
            </a:ext>
          </a:extLst>
        </xdr:cNvPr>
        <xdr:cNvCxnSpPr/>
      </xdr:nvCxnSpPr>
      <xdr:spPr bwMode="auto">
        <a:xfrm flipH="1">
          <a:off x="5303520" y="3238500"/>
          <a:ext cx="487680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38100</xdr:colOff>
      <xdr:row>16</xdr:row>
      <xdr:rowOff>114300</xdr:rowOff>
    </xdr:from>
    <xdr:to>
      <xdr:col>3</xdr:col>
      <xdr:colOff>525780</xdr:colOff>
      <xdr:row>16</xdr:row>
      <xdr:rowOff>114300</xdr:rowOff>
    </xdr:to>
    <xdr:cxnSp macro="">
      <xdr:nvCxnSpPr>
        <xdr:cNvPr id="5" name="Conector de Seta Reta 4">
          <a:extLst>
            <a:ext uri="{FF2B5EF4-FFF2-40B4-BE49-F238E27FC236}">
              <a16:creationId xmlns:a16="http://schemas.microsoft.com/office/drawing/2014/main" xmlns="" id="{F952B470-6F28-4A9E-8F48-A66C20BC286E}"/>
            </a:ext>
          </a:extLst>
        </xdr:cNvPr>
        <xdr:cNvCxnSpPr/>
      </xdr:nvCxnSpPr>
      <xdr:spPr bwMode="auto">
        <a:xfrm flipH="1">
          <a:off x="5311140" y="3451860"/>
          <a:ext cx="487680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4</xdr:col>
      <xdr:colOff>53340</xdr:colOff>
      <xdr:row>11</xdr:row>
      <xdr:rowOff>99060</xdr:rowOff>
    </xdr:from>
    <xdr:to>
      <xdr:col>4</xdr:col>
      <xdr:colOff>541020</xdr:colOff>
      <xdr:row>11</xdr:row>
      <xdr:rowOff>99060</xdr:rowOff>
    </xdr:to>
    <xdr:cxnSp macro="">
      <xdr:nvCxnSpPr>
        <xdr:cNvPr id="6" name="Conector de Seta Reta 5">
          <a:extLst>
            <a:ext uri="{FF2B5EF4-FFF2-40B4-BE49-F238E27FC236}">
              <a16:creationId xmlns:a16="http://schemas.microsoft.com/office/drawing/2014/main" xmlns="" id="{0334EE02-BCB5-4FED-BA48-E5FD1CCAD615}"/>
            </a:ext>
          </a:extLst>
        </xdr:cNvPr>
        <xdr:cNvCxnSpPr/>
      </xdr:nvCxnSpPr>
      <xdr:spPr bwMode="auto">
        <a:xfrm flipH="1">
          <a:off x="6111240" y="2575560"/>
          <a:ext cx="487680" cy="0"/>
        </a:xfrm>
        <a:prstGeom prst="straightConnector1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triangle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Normal="100" workbookViewId="0">
      <selection activeCell="D31" sqref="D31"/>
    </sheetView>
  </sheetViews>
  <sheetFormatPr defaultColWidth="14.6640625" defaultRowHeight="12.75"/>
  <cols>
    <col min="1" max="1" width="53.5" style="55" customWidth="1"/>
    <col min="2" max="2" width="31.5" style="55" customWidth="1"/>
    <col min="3" max="3" width="14" style="55" customWidth="1"/>
    <col min="4" max="257" width="14.6640625" style="53"/>
    <col min="258" max="258" width="47.6640625" style="53" customWidth="1"/>
    <col min="259" max="259" width="43.83203125" style="53" customWidth="1"/>
    <col min="260" max="513" width="14.6640625" style="53"/>
    <col min="514" max="514" width="47.6640625" style="53" customWidth="1"/>
    <col min="515" max="515" width="43.83203125" style="53" customWidth="1"/>
    <col min="516" max="769" width="14.6640625" style="53"/>
    <col min="770" max="770" width="47.6640625" style="53" customWidth="1"/>
    <col min="771" max="771" width="43.83203125" style="53" customWidth="1"/>
    <col min="772" max="1025" width="14.6640625" style="53"/>
    <col min="1026" max="1026" width="47.6640625" style="53" customWidth="1"/>
    <col min="1027" max="1027" width="43.83203125" style="53" customWidth="1"/>
    <col min="1028" max="1281" width="14.6640625" style="53"/>
    <col min="1282" max="1282" width="47.6640625" style="53" customWidth="1"/>
    <col min="1283" max="1283" width="43.83203125" style="53" customWidth="1"/>
    <col min="1284" max="1537" width="14.6640625" style="53"/>
    <col min="1538" max="1538" width="47.6640625" style="53" customWidth="1"/>
    <col min="1539" max="1539" width="43.83203125" style="53" customWidth="1"/>
    <col min="1540" max="1793" width="14.6640625" style="53"/>
    <col min="1794" max="1794" width="47.6640625" style="53" customWidth="1"/>
    <col min="1795" max="1795" width="43.83203125" style="53" customWidth="1"/>
    <col min="1796" max="2049" width="14.6640625" style="53"/>
    <col min="2050" max="2050" width="47.6640625" style="53" customWidth="1"/>
    <col min="2051" max="2051" width="43.83203125" style="53" customWidth="1"/>
    <col min="2052" max="2305" width="14.6640625" style="53"/>
    <col min="2306" max="2306" width="47.6640625" style="53" customWidth="1"/>
    <col min="2307" max="2307" width="43.83203125" style="53" customWidth="1"/>
    <col min="2308" max="2561" width="14.6640625" style="53"/>
    <col min="2562" max="2562" width="47.6640625" style="53" customWidth="1"/>
    <col min="2563" max="2563" width="43.83203125" style="53" customWidth="1"/>
    <col min="2564" max="2817" width="14.6640625" style="53"/>
    <col min="2818" max="2818" width="47.6640625" style="53" customWidth="1"/>
    <col min="2819" max="2819" width="43.83203125" style="53" customWidth="1"/>
    <col min="2820" max="3073" width="14.6640625" style="53"/>
    <col min="3074" max="3074" width="47.6640625" style="53" customWidth="1"/>
    <col min="3075" max="3075" width="43.83203125" style="53" customWidth="1"/>
    <col min="3076" max="3329" width="14.6640625" style="53"/>
    <col min="3330" max="3330" width="47.6640625" style="53" customWidth="1"/>
    <col min="3331" max="3331" width="43.83203125" style="53" customWidth="1"/>
    <col min="3332" max="3585" width="14.6640625" style="53"/>
    <col min="3586" max="3586" width="47.6640625" style="53" customWidth="1"/>
    <col min="3587" max="3587" width="43.83203125" style="53" customWidth="1"/>
    <col min="3588" max="3841" width="14.6640625" style="53"/>
    <col min="3842" max="3842" width="47.6640625" style="53" customWidth="1"/>
    <col min="3843" max="3843" width="43.83203125" style="53" customWidth="1"/>
    <col min="3844" max="4097" width="14.6640625" style="53"/>
    <col min="4098" max="4098" width="47.6640625" style="53" customWidth="1"/>
    <col min="4099" max="4099" width="43.83203125" style="53" customWidth="1"/>
    <col min="4100" max="4353" width="14.6640625" style="53"/>
    <col min="4354" max="4354" width="47.6640625" style="53" customWidth="1"/>
    <col min="4355" max="4355" width="43.83203125" style="53" customWidth="1"/>
    <col min="4356" max="4609" width="14.6640625" style="53"/>
    <col min="4610" max="4610" width="47.6640625" style="53" customWidth="1"/>
    <col min="4611" max="4611" width="43.83203125" style="53" customWidth="1"/>
    <col min="4612" max="4865" width="14.6640625" style="53"/>
    <col min="4866" max="4866" width="47.6640625" style="53" customWidth="1"/>
    <col min="4867" max="4867" width="43.83203125" style="53" customWidth="1"/>
    <col min="4868" max="5121" width="14.6640625" style="53"/>
    <col min="5122" max="5122" width="47.6640625" style="53" customWidth="1"/>
    <col min="5123" max="5123" width="43.83203125" style="53" customWidth="1"/>
    <col min="5124" max="5377" width="14.6640625" style="53"/>
    <col min="5378" max="5378" width="47.6640625" style="53" customWidth="1"/>
    <col min="5379" max="5379" width="43.83203125" style="53" customWidth="1"/>
    <col min="5380" max="5633" width="14.6640625" style="53"/>
    <col min="5634" max="5634" width="47.6640625" style="53" customWidth="1"/>
    <col min="5635" max="5635" width="43.83203125" style="53" customWidth="1"/>
    <col min="5636" max="5889" width="14.6640625" style="53"/>
    <col min="5890" max="5890" width="47.6640625" style="53" customWidth="1"/>
    <col min="5891" max="5891" width="43.83203125" style="53" customWidth="1"/>
    <col min="5892" max="6145" width="14.6640625" style="53"/>
    <col min="6146" max="6146" width="47.6640625" style="53" customWidth="1"/>
    <col min="6147" max="6147" width="43.83203125" style="53" customWidth="1"/>
    <col min="6148" max="6401" width="14.6640625" style="53"/>
    <col min="6402" max="6402" width="47.6640625" style="53" customWidth="1"/>
    <col min="6403" max="6403" width="43.83203125" style="53" customWidth="1"/>
    <col min="6404" max="6657" width="14.6640625" style="53"/>
    <col min="6658" max="6658" width="47.6640625" style="53" customWidth="1"/>
    <col min="6659" max="6659" width="43.83203125" style="53" customWidth="1"/>
    <col min="6660" max="6913" width="14.6640625" style="53"/>
    <col min="6914" max="6914" width="47.6640625" style="53" customWidth="1"/>
    <col min="6915" max="6915" width="43.83203125" style="53" customWidth="1"/>
    <col min="6916" max="7169" width="14.6640625" style="53"/>
    <col min="7170" max="7170" width="47.6640625" style="53" customWidth="1"/>
    <col min="7171" max="7171" width="43.83203125" style="53" customWidth="1"/>
    <col min="7172" max="7425" width="14.6640625" style="53"/>
    <col min="7426" max="7426" width="47.6640625" style="53" customWidth="1"/>
    <col min="7427" max="7427" width="43.83203125" style="53" customWidth="1"/>
    <col min="7428" max="7681" width="14.6640625" style="53"/>
    <col min="7682" max="7682" width="47.6640625" style="53" customWidth="1"/>
    <col min="7683" max="7683" width="43.83203125" style="53" customWidth="1"/>
    <col min="7684" max="7937" width="14.6640625" style="53"/>
    <col min="7938" max="7938" width="47.6640625" style="53" customWidth="1"/>
    <col min="7939" max="7939" width="43.83203125" style="53" customWidth="1"/>
    <col min="7940" max="8193" width="14.6640625" style="53"/>
    <col min="8194" max="8194" width="47.6640625" style="53" customWidth="1"/>
    <col min="8195" max="8195" width="43.83203125" style="53" customWidth="1"/>
    <col min="8196" max="8449" width="14.6640625" style="53"/>
    <col min="8450" max="8450" width="47.6640625" style="53" customWidth="1"/>
    <col min="8451" max="8451" width="43.83203125" style="53" customWidth="1"/>
    <col min="8452" max="8705" width="14.6640625" style="53"/>
    <col min="8706" max="8706" width="47.6640625" style="53" customWidth="1"/>
    <col min="8707" max="8707" width="43.83203125" style="53" customWidth="1"/>
    <col min="8708" max="8961" width="14.6640625" style="53"/>
    <col min="8962" max="8962" width="47.6640625" style="53" customWidth="1"/>
    <col min="8963" max="8963" width="43.83203125" style="53" customWidth="1"/>
    <col min="8964" max="9217" width="14.6640625" style="53"/>
    <col min="9218" max="9218" width="47.6640625" style="53" customWidth="1"/>
    <col min="9219" max="9219" width="43.83203125" style="53" customWidth="1"/>
    <col min="9220" max="9473" width="14.6640625" style="53"/>
    <col min="9474" max="9474" width="47.6640625" style="53" customWidth="1"/>
    <col min="9475" max="9475" width="43.83203125" style="53" customWidth="1"/>
    <col min="9476" max="9729" width="14.6640625" style="53"/>
    <col min="9730" max="9730" width="47.6640625" style="53" customWidth="1"/>
    <col min="9731" max="9731" width="43.83203125" style="53" customWidth="1"/>
    <col min="9732" max="9985" width="14.6640625" style="53"/>
    <col min="9986" max="9986" width="47.6640625" style="53" customWidth="1"/>
    <col min="9987" max="9987" width="43.83203125" style="53" customWidth="1"/>
    <col min="9988" max="10241" width="14.6640625" style="53"/>
    <col min="10242" max="10242" width="47.6640625" style="53" customWidth="1"/>
    <col min="10243" max="10243" width="43.83203125" style="53" customWidth="1"/>
    <col min="10244" max="10497" width="14.6640625" style="53"/>
    <col min="10498" max="10498" width="47.6640625" style="53" customWidth="1"/>
    <col min="10499" max="10499" width="43.83203125" style="53" customWidth="1"/>
    <col min="10500" max="10753" width="14.6640625" style="53"/>
    <col min="10754" max="10754" width="47.6640625" style="53" customWidth="1"/>
    <col min="10755" max="10755" width="43.83203125" style="53" customWidth="1"/>
    <col min="10756" max="11009" width="14.6640625" style="53"/>
    <col min="11010" max="11010" width="47.6640625" style="53" customWidth="1"/>
    <col min="11011" max="11011" width="43.83203125" style="53" customWidth="1"/>
    <col min="11012" max="11265" width="14.6640625" style="53"/>
    <col min="11266" max="11266" width="47.6640625" style="53" customWidth="1"/>
    <col min="11267" max="11267" width="43.83203125" style="53" customWidth="1"/>
    <col min="11268" max="11521" width="14.6640625" style="53"/>
    <col min="11522" max="11522" width="47.6640625" style="53" customWidth="1"/>
    <col min="11523" max="11523" width="43.83203125" style="53" customWidth="1"/>
    <col min="11524" max="11777" width="14.6640625" style="53"/>
    <col min="11778" max="11778" width="47.6640625" style="53" customWidth="1"/>
    <col min="11779" max="11779" width="43.83203125" style="53" customWidth="1"/>
    <col min="11780" max="12033" width="14.6640625" style="53"/>
    <col min="12034" max="12034" width="47.6640625" style="53" customWidth="1"/>
    <col min="12035" max="12035" width="43.83203125" style="53" customWidth="1"/>
    <col min="12036" max="12289" width="14.6640625" style="53"/>
    <col min="12290" max="12290" width="47.6640625" style="53" customWidth="1"/>
    <col min="12291" max="12291" width="43.83203125" style="53" customWidth="1"/>
    <col min="12292" max="12545" width="14.6640625" style="53"/>
    <col min="12546" max="12546" width="47.6640625" style="53" customWidth="1"/>
    <col min="12547" max="12547" width="43.83203125" style="53" customWidth="1"/>
    <col min="12548" max="12801" width="14.6640625" style="53"/>
    <col min="12802" max="12802" width="47.6640625" style="53" customWidth="1"/>
    <col min="12803" max="12803" width="43.83203125" style="53" customWidth="1"/>
    <col min="12804" max="13057" width="14.6640625" style="53"/>
    <col min="13058" max="13058" width="47.6640625" style="53" customWidth="1"/>
    <col min="13059" max="13059" width="43.83203125" style="53" customWidth="1"/>
    <col min="13060" max="13313" width="14.6640625" style="53"/>
    <col min="13314" max="13314" width="47.6640625" style="53" customWidth="1"/>
    <col min="13315" max="13315" width="43.83203125" style="53" customWidth="1"/>
    <col min="13316" max="13569" width="14.6640625" style="53"/>
    <col min="13570" max="13570" width="47.6640625" style="53" customWidth="1"/>
    <col min="13571" max="13571" width="43.83203125" style="53" customWidth="1"/>
    <col min="13572" max="13825" width="14.6640625" style="53"/>
    <col min="13826" max="13826" width="47.6640625" style="53" customWidth="1"/>
    <col min="13827" max="13827" width="43.83203125" style="53" customWidth="1"/>
    <col min="13828" max="14081" width="14.6640625" style="53"/>
    <col min="14082" max="14082" width="47.6640625" style="53" customWidth="1"/>
    <col min="14083" max="14083" width="43.83203125" style="53" customWidth="1"/>
    <col min="14084" max="14337" width="14.6640625" style="53"/>
    <col min="14338" max="14338" width="47.6640625" style="53" customWidth="1"/>
    <col min="14339" max="14339" width="43.83203125" style="53" customWidth="1"/>
    <col min="14340" max="14593" width="14.6640625" style="53"/>
    <col min="14594" max="14594" width="47.6640625" style="53" customWidth="1"/>
    <col min="14595" max="14595" width="43.83203125" style="53" customWidth="1"/>
    <col min="14596" max="14849" width="14.6640625" style="53"/>
    <col min="14850" max="14850" width="47.6640625" style="53" customWidth="1"/>
    <col min="14851" max="14851" width="43.83203125" style="53" customWidth="1"/>
    <col min="14852" max="15105" width="14.6640625" style="53"/>
    <col min="15106" max="15106" width="47.6640625" style="53" customWidth="1"/>
    <col min="15107" max="15107" width="43.83203125" style="53" customWidth="1"/>
    <col min="15108" max="15361" width="14.6640625" style="53"/>
    <col min="15362" max="15362" width="47.6640625" style="53" customWidth="1"/>
    <col min="15363" max="15363" width="43.83203125" style="53" customWidth="1"/>
    <col min="15364" max="15617" width="14.6640625" style="53"/>
    <col min="15618" max="15618" width="47.6640625" style="53" customWidth="1"/>
    <col min="15619" max="15619" width="43.83203125" style="53" customWidth="1"/>
    <col min="15620" max="15873" width="14.6640625" style="53"/>
    <col min="15874" max="15874" width="47.6640625" style="53" customWidth="1"/>
    <col min="15875" max="15875" width="43.83203125" style="53" customWidth="1"/>
    <col min="15876" max="16129" width="14.6640625" style="53"/>
    <col min="16130" max="16130" width="47.6640625" style="53" customWidth="1"/>
    <col min="16131" max="16131" width="43.83203125" style="53" customWidth="1"/>
    <col min="16132" max="16384" width="14.6640625" style="53"/>
  </cols>
  <sheetData>
    <row r="1" spans="1:6" ht="18.75" thickBot="1">
      <c r="A1" s="61" t="s">
        <v>38</v>
      </c>
      <c r="B1" s="62"/>
      <c r="C1" s="62"/>
    </row>
    <row r="2" spans="1:6" ht="18.75" thickBot="1">
      <c r="A2" s="99" t="s">
        <v>34</v>
      </c>
      <c r="B2" s="63" t="s">
        <v>41</v>
      </c>
      <c r="C2" s="94">
        <f>B25</f>
        <v>3</v>
      </c>
      <c r="E2" s="84" t="s">
        <v>51</v>
      </c>
    </row>
    <row r="3" spans="1:6" ht="18">
      <c r="A3" s="100"/>
      <c r="B3" s="64" t="s">
        <v>42</v>
      </c>
      <c r="C3" s="65">
        <v>0.65</v>
      </c>
      <c r="E3" s="53" t="s">
        <v>0</v>
      </c>
    </row>
    <row r="4" spans="1:6" ht="18">
      <c r="A4" s="100"/>
      <c r="B4" s="64" t="s">
        <v>43</v>
      </c>
      <c r="C4" s="65">
        <v>2</v>
      </c>
    </row>
    <row r="5" spans="1:6" ht="18">
      <c r="A5" s="101"/>
      <c r="B5" s="64" t="s">
        <v>44</v>
      </c>
      <c r="C5" s="65">
        <v>0</v>
      </c>
      <c r="E5" s="53" t="s">
        <v>0</v>
      </c>
    </row>
    <row r="6" spans="1:6" ht="18.75" thickBot="1">
      <c r="A6" s="66" t="s">
        <v>35</v>
      </c>
      <c r="B6" s="67" t="s">
        <v>48</v>
      </c>
      <c r="C6" s="68">
        <f>SUM(C2:C5)</f>
        <v>5.65</v>
      </c>
      <c r="F6" s="54"/>
    </row>
    <row r="7" spans="1:6" ht="18">
      <c r="A7" s="69" t="s">
        <v>59</v>
      </c>
      <c r="B7" s="70"/>
      <c r="C7" s="71">
        <v>10</v>
      </c>
      <c r="F7" s="98"/>
    </row>
    <row r="8" spans="1:6" ht="18">
      <c r="A8" s="72" t="s">
        <v>36</v>
      </c>
      <c r="B8" s="73"/>
      <c r="C8" s="74">
        <v>5</v>
      </c>
    </row>
    <row r="9" spans="1:6" ht="18.75" thickBot="1">
      <c r="A9" s="66" t="s">
        <v>37</v>
      </c>
      <c r="B9" s="95"/>
      <c r="C9" s="96">
        <v>8</v>
      </c>
    </row>
    <row r="10" spans="1:6" ht="20.25" thickBot="1">
      <c r="A10" s="75" t="s">
        <v>33</v>
      </c>
      <c r="B10" s="76"/>
      <c r="C10" s="77">
        <f>ROUND(((C6/100+1)*(C7/100+1)*(C8/100+1)*(C9/100+1)-1)*100,2)</f>
        <v>31.79</v>
      </c>
    </row>
    <row r="11" spans="1:6" ht="18.75" thickBot="1">
      <c r="A11" s="102" t="str">
        <f>CONCATENATE("BDI= ",1+C6/100," x ",1+C7/100," x ",1+C8/100," x ",1+C9/100)</f>
        <v>BDI= 1,0565 x 1,1 x 1,05 x 1,08</v>
      </c>
      <c r="B11" s="103"/>
      <c r="C11" s="78"/>
    </row>
    <row r="12" spans="1:6" ht="18.75" thickBot="1">
      <c r="A12" s="79" t="s">
        <v>49</v>
      </c>
      <c r="B12" s="80">
        <f>IF(D12="X",0,ROUND(C10,1)/100)</f>
        <v>0.318</v>
      </c>
      <c r="C12" s="81"/>
      <c r="D12" s="97"/>
      <c r="E12" s="60"/>
      <c r="F12" s="90" t="s">
        <v>62</v>
      </c>
    </row>
    <row r="13" spans="1:6" ht="7.9" customHeight="1" thickBot="1">
      <c r="A13" s="82"/>
      <c r="B13" s="82"/>
      <c r="C13" s="82"/>
    </row>
    <row r="14" spans="1:6" ht="18.75" thickBot="1">
      <c r="A14" s="91" t="s">
        <v>50</v>
      </c>
      <c r="B14" s="92">
        <f>IF(B12&lt;10%,0,B12-10%)</f>
        <v>0.218</v>
      </c>
      <c r="C14" s="93"/>
    </row>
    <row r="15" spans="1:6" ht="6.6" customHeight="1" thickBot="1">
      <c r="A15" s="82"/>
      <c r="B15" s="82"/>
      <c r="C15" s="82"/>
    </row>
    <row r="16" spans="1:6" ht="18.75" thickBot="1">
      <c r="A16" s="79" t="s">
        <v>47</v>
      </c>
      <c r="B16" s="83"/>
      <c r="C16" s="81"/>
      <c r="E16" s="90" t="s">
        <v>60</v>
      </c>
    </row>
    <row r="17" spans="1:5" ht="18.75" thickBot="1">
      <c r="A17" s="79" t="s">
        <v>46</v>
      </c>
      <c r="B17" s="83"/>
      <c r="C17" s="81"/>
      <c r="E17" s="90" t="s">
        <v>61</v>
      </c>
    </row>
    <row r="18" spans="1:5" ht="5.45" customHeight="1" thickBot="1">
      <c r="A18" s="82"/>
      <c r="B18" s="82"/>
      <c r="C18" s="82"/>
    </row>
    <row r="19" spans="1:5" ht="18.75" thickBot="1">
      <c r="A19" s="91" t="s">
        <v>45</v>
      </c>
      <c r="B19" s="92">
        <f>IF(B17=0,0,IF(B16=0,0,ROUND((B16-B17)/B17,3)))</f>
        <v>0</v>
      </c>
      <c r="C19" s="93"/>
    </row>
    <row r="21" spans="1:5">
      <c r="A21" s="84" t="s">
        <v>52</v>
      </c>
      <c r="B21" s="86" t="s">
        <v>56</v>
      </c>
    </row>
    <row r="22" spans="1:5" ht="18">
      <c r="A22" s="85" t="s">
        <v>53</v>
      </c>
      <c r="B22" s="88">
        <v>5</v>
      </c>
      <c r="C22" s="87" t="s">
        <v>40</v>
      </c>
    </row>
    <row r="23" spans="1:5" ht="18">
      <c r="A23" s="85" t="s">
        <v>54</v>
      </c>
      <c r="B23" s="88">
        <v>60</v>
      </c>
      <c r="C23" s="87" t="s">
        <v>40</v>
      </c>
    </row>
    <row r="24" spans="1:5" ht="18">
      <c r="A24" s="85" t="s">
        <v>55</v>
      </c>
      <c r="B24" s="89" t="s">
        <v>64</v>
      </c>
      <c r="C24" s="87" t="s">
        <v>40</v>
      </c>
    </row>
    <row r="25" spans="1:5" ht="18">
      <c r="A25" s="85" t="s">
        <v>58</v>
      </c>
      <c r="B25" s="88">
        <v>3</v>
      </c>
      <c r="C25" s="87" t="s">
        <v>40</v>
      </c>
    </row>
    <row r="26" spans="1:5">
      <c r="A26" s="85" t="s">
        <v>57</v>
      </c>
    </row>
  </sheetData>
  <mergeCells count="2">
    <mergeCell ref="A2:A5"/>
    <mergeCell ref="A11:B11"/>
  </mergeCells>
  <printOptions horizontalCentered="1"/>
  <pageMargins left="0.39370078740157483" right="0.39370078740157483" top="0.78740157480314965" bottom="0.19685039370078741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showGridLines="0" showZeros="0" view="pageBreakPreview" zoomScaleNormal="100" zoomScaleSheetLayoutView="100" workbookViewId="0">
      <selection activeCell="I13" sqref="I13"/>
    </sheetView>
  </sheetViews>
  <sheetFormatPr defaultColWidth="12" defaultRowHeight="12.75"/>
  <cols>
    <col min="1" max="1" width="18.6640625" style="49" customWidth="1"/>
    <col min="2" max="2" width="53.33203125" style="49" customWidth="1"/>
    <col min="3" max="3" width="14.6640625" style="24" customWidth="1"/>
    <col min="4" max="4" width="15.6640625" style="24" customWidth="1"/>
    <col min="5" max="6" width="24.83203125" style="24" customWidth="1"/>
    <col min="7" max="7" width="14.5" style="24" customWidth="1"/>
    <col min="8" max="16384" width="12" style="24"/>
  </cols>
  <sheetData>
    <row r="1" spans="1:7" s="8" customFormat="1" ht="25.15" customHeight="1" thickBot="1">
      <c r="A1" s="4" t="s">
        <v>15</v>
      </c>
      <c r="B1" s="5"/>
      <c r="C1" s="6"/>
      <c r="D1" s="6"/>
      <c r="E1" s="6"/>
      <c r="F1" s="7"/>
    </row>
    <row r="2" spans="1:7" s="8" customFormat="1" ht="13.9" customHeight="1">
      <c r="A2" s="9" t="s">
        <v>4</v>
      </c>
      <c r="B2" s="10"/>
      <c r="C2" s="56"/>
      <c r="D2" s="11"/>
      <c r="E2" s="12" t="s">
        <v>5</v>
      </c>
      <c r="F2" s="13"/>
    </row>
    <row r="3" spans="1:7" s="8" customFormat="1" ht="13.9" customHeight="1" thickBot="1">
      <c r="A3" s="14" t="s">
        <v>6</v>
      </c>
      <c r="B3" s="15"/>
      <c r="C3" s="16"/>
      <c r="D3" s="16"/>
      <c r="E3" s="17" t="s">
        <v>7</v>
      </c>
      <c r="F3" s="18"/>
    </row>
    <row r="4" spans="1:7" ht="26.25" thickBot="1">
      <c r="A4" s="19"/>
      <c r="B4" s="20"/>
      <c r="C4" s="21"/>
      <c r="D4" s="21"/>
      <c r="E4" s="22"/>
      <c r="F4" s="1" t="s">
        <v>3</v>
      </c>
      <c r="G4" s="23" t="s">
        <v>16</v>
      </c>
    </row>
    <row r="5" spans="1:7" ht="13.5" thickBot="1">
      <c r="A5" s="52">
        <v>1</v>
      </c>
      <c r="B5" s="25" t="s">
        <v>25</v>
      </c>
      <c r="C5" s="26"/>
      <c r="D5" s="26"/>
      <c r="E5" s="27"/>
      <c r="F5" s="50"/>
      <c r="G5" s="28">
        <f t="shared" ref="G5:G15" si="0">IF(F5=0,0,ROUND(F5/$F$17,4))</f>
        <v>0</v>
      </c>
    </row>
    <row r="6" spans="1:7" ht="13.5" thickBot="1">
      <c r="A6" s="29" t="s">
        <v>9</v>
      </c>
      <c r="B6" s="30" t="s">
        <v>21</v>
      </c>
      <c r="C6" s="31"/>
      <c r="D6" s="31"/>
      <c r="E6" s="2"/>
      <c r="F6" s="50"/>
      <c r="G6" s="28">
        <f t="shared" si="0"/>
        <v>0</v>
      </c>
    </row>
    <row r="7" spans="1:7" ht="13.5" thickBot="1">
      <c r="A7" s="29" t="s">
        <v>10</v>
      </c>
      <c r="B7" s="30" t="s">
        <v>26</v>
      </c>
      <c r="C7" s="31"/>
      <c r="D7" s="31"/>
      <c r="E7" s="2"/>
      <c r="F7" s="50"/>
      <c r="G7" s="28">
        <f t="shared" si="0"/>
        <v>0</v>
      </c>
    </row>
    <row r="8" spans="1:7" ht="13.5" thickBot="1">
      <c r="A8" s="29" t="s">
        <v>11</v>
      </c>
      <c r="B8" s="32" t="s">
        <v>22</v>
      </c>
      <c r="C8" s="33"/>
      <c r="D8" s="33"/>
      <c r="E8" s="2"/>
      <c r="F8" s="50"/>
      <c r="G8" s="28">
        <f t="shared" si="0"/>
        <v>0</v>
      </c>
    </row>
    <row r="9" spans="1:7" ht="13.5" thickBot="1">
      <c r="A9" s="29" t="s">
        <v>8</v>
      </c>
      <c r="B9" s="30" t="s">
        <v>23</v>
      </c>
      <c r="C9" s="31"/>
      <c r="D9" s="31"/>
      <c r="E9" s="2"/>
      <c r="F9" s="50"/>
      <c r="G9" s="28">
        <f t="shared" si="0"/>
        <v>0</v>
      </c>
    </row>
    <row r="10" spans="1:7" ht="13.5" thickBot="1">
      <c r="A10" s="29" t="s">
        <v>12</v>
      </c>
      <c r="B10" s="30" t="s">
        <v>27</v>
      </c>
      <c r="C10" s="31"/>
      <c r="D10" s="31"/>
      <c r="E10" s="2"/>
      <c r="F10" s="50"/>
      <c r="G10" s="28">
        <f t="shared" si="0"/>
        <v>0</v>
      </c>
    </row>
    <row r="11" spans="1:7" ht="13.5" thickBot="1">
      <c r="A11" s="29" t="s">
        <v>14</v>
      </c>
      <c r="B11" s="34" t="s">
        <v>28</v>
      </c>
      <c r="C11" s="35"/>
      <c r="D11" s="35"/>
      <c r="E11" s="2"/>
      <c r="F11" s="50"/>
      <c r="G11" s="28">
        <f t="shared" si="0"/>
        <v>0</v>
      </c>
    </row>
    <row r="12" spans="1:7" ht="13.5" thickBot="1">
      <c r="A12" s="29" t="s">
        <v>13</v>
      </c>
      <c r="B12" s="34" t="s">
        <v>29</v>
      </c>
      <c r="C12" s="35"/>
      <c r="D12" s="35"/>
      <c r="E12" s="2"/>
      <c r="F12" s="50"/>
      <c r="G12" s="28">
        <f t="shared" si="0"/>
        <v>0</v>
      </c>
    </row>
    <row r="13" spans="1:7" ht="13.5" thickBot="1">
      <c r="A13" s="29" t="s">
        <v>30</v>
      </c>
      <c r="B13" s="34" t="s">
        <v>31</v>
      </c>
      <c r="C13" s="35"/>
      <c r="D13" s="35"/>
      <c r="E13" s="2"/>
      <c r="F13" s="50"/>
      <c r="G13" s="28">
        <f t="shared" si="0"/>
        <v>0</v>
      </c>
    </row>
    <row r="14" spans="1:7" ht="13.5" thickBot="1">
      <c r="A14" s="29" t="s">
        <v>32</v>
      </c>
      <c r="B14" s="34" t="s">
        <v>24</v>
      </c>
      <c r="C14" s="35"/>
      <c r="D14" s="35"/>
      <c r="E14" s="2"/>
      <c r="F14" s="50"/>
      <c r="G14" s="28">
        <f t="shared" si="0"/>
        <v>0</v>
      </c>
    </row>
    <row r="15" spans="1:7" ht="13.5" thickBot="1">
      <c r="A15" s="29" t="s">
        <v>39</v>
      </c>
      <c r="B15" s="34" t="s">
        <v>63</v>
      </c>
      <c r="C15" s="35"/>
      <c r="D15" s="35"/>
      <c r="E15" s="2"/>
      <c r="F15" s="50"/>
      <c r="G15" s="28">
        <f t="shared" si="0"/>
        <v>0</v>
      </c>
    </row>
    <row r="16" spans="1:7" ht="7.15" customHeight="1" thickBot="1">
      <c r="A16" s="24"/>
      <c r="B16" s="24"/>
    </row>
    <row r="17" spans="1:7" ht="14.45" customHeight="1" thickBot="1">
      <c r="A17" s="36" t="s">
        <v>2</v>
      </c>
      <c r="B17" s="37"/>
      <c r="C17" s="38" t="s">
        <v>1</v>
      </c>
      <c r="D17" s="38"/>
      <c r="E17" s="3">
        <v>0</v>
      </c>
      <c r="F17" s="51">
        <f>SUM(F5:F15)</f>
        <v>0</v>
      </c>
      <c r="G17" s="39">
        <f>SUM(G5:G16)</f>
        <v>0</v>
      </c>
    </row>
    <row r="18" spans="1:7" ht="31.9" customHeight="1">
      <c r="A18" s="40" t="s">
        <v>17</v>
      </c>
      <c r="B18" s="41"/>
      <c r="D18" s="42" t="s">
        <v>18</v>
      </c>
      <c r="E18" s="42" t="s">
        <v>19</v>
      </c>
      <c r="F18" s="43" t="s">
        <v>20</v>
      </c>
    </row>
    <row r="19" spans="1:7">
      <c r="A19" s="57"/>
      <c r="B19" s="44"/>
      <c r="C19" s="44"/>
      <c r="D19" s="45"/>
      <c r="E19" s="58"/>
      <c r="F19" s="59">
        <f>ROUND(D19*0.4,-1)</f>
        <v>0</v>
      </c>
    </row>
    <row r="20" spans="1:7">
      <c r="A20" s="57"/>
      <c r="B20" s="44"/>
      <c r="C20" s="44"/>
      <c r="D20" s="45"/>
      <c r="E20" s="58"/>
      <c r="F20" s="59">
        <f t="shared" ref="F20:F21" si="1">ROUND(D20*0.4,-1)</f>
        <v>0</v>
      </c>
    </row>
    <row r="21" spans="1:7">
      <c r="A21" s="57"/>
      <c r="B21" s="44"/>
      <c r="C21" s="44"/>
      <c r="D21" s="45"/>
      <c r="E21" s="58"/>
      <c r="F21" s="59">
        <f t="shared" si="1"/>
        <v>0</v>
      </c>
    </row>
    <row r="22" spans="1:7" ht="13.5" thickBot="1">
      <c r="A22" s="46"/>
      <c r="B22" s="47"/>
      <c r="C22" s="48"/>
      <c r="D22" s="48"/>
      <c r="E22" s="35"/>
      <c r="F22" s="35"/>
    </row>
  </sheetData>
  <autoFilter ref="A4:F22"/>
  <printOptions horizontalCentered="1" verticalCentered="1"/>
  <pageMargins left="0.39370078740157483" right="0.39370078740157483" top="0.59055118110236227" bottom="0.39370078740157483" header="0.31496062992125984" footer="0.51181102362204722"/>
  <pageSetup paperSize="9" fitToHeight="0" orientation="landscape" r:id="rId1"/>
  <headerFooter alignWithMargins="0">
    <oddHeader>&amp;C&amp;"Arial,Negrito"&amp;12&amp;F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BDI</vt:lpstr>
      <vt:lpstr>grandes ítens</vt:lpstr>
      <vt:lpstr>BDI!Area_de_impressao</vt:lpstr>
      <vt:lpstr>'grandes ítens'!Area_de_impressao</vt:lpstr>
      <vt:lpstr>'grandes ítens'!Titulos_de_impressao</vt:lpstr>
    </vt:vector>
  </TitlesOfParts>
  <Company>PARANACIDADE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PARANACIDADE: Genezi Guedes dos Santos</dc:creator>
  <cp:lastModifiedBy>engenharia4</cp:lastModifiedBy>
  <cp:lastPrinted>2018-11-09T12:30:14Z</cp:lastPrinted>
  <dcterms:created xsi:type="dcterms:W3CDTF">2008-09-16T14:08:54Z</dcterms:created>
  <dcterms:modified xsi:type="dcterms:W3CDTF">2018-12-06T12:31:07Z</dcterms:modified>
</cp:coreProperties>
</file>