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Departamento de Licitações - LICITACAO\LICITAÇÃO\20. LICITAÇÕES 2024\2. PREGÃO\xx. Pregão Eletrônico nº xx-2024 - seguros frotas CT AMPLA LOTE ABERTO\"/>
    </mc:Choice>
  </mc:AlternateContent>
  <xr:revisionPtr revIDLastSave="0" documentId="13_ncr:1_{6EA97911-DF9C-49BB-B43F-F43654D1AD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ÍCULOS" sheetId="2" r:id="rId1"/>
  </sheets>
  <calcPr calcId="191029"/>
</workbook>
</file>

<file path=xl/calcChain.xml><?xml version="1.0" encoding="utf-8"?>
<calcChain xmlns="http://schemas.openxmlformats.org/spreadsheetml/2006/main">
  <c r="H235" i="2" l="1"/>
  <c r="K28" i="2" s="1"/>
  <c r="L28" i="2" s="1"/>
  <c r="L110" i="2"/>
  <c r="K20" i="2" s="1"/>
  <c r="L20" i="2" s="1"/>
  <c r="J25" i="2"/>
  <c r="L105" i="2"/>
  <c r="L109" i="2" s="1"/>
  <c r="L203" i="2"/>
  <c r="K24" i="2" s="1"/>
  <c r="L24" i="2" s="1"/>
  <c r="L191" i="2"/>
  <c r="K23" i="2" s="1"/>
  <c r="L23" i="2" s="1"/>
  <c r="L162" i="2"/>
  <c r="K22" i="2" s="1"/>
  <c r="L22" i="2" s="1"/>
  <c r="L132" i="2"/>
  <c r="L133" i="2" s="1"/>
  <c r="L124" i="2"/>
  <c r="K21" i="2" l="1"/>
  <c r="L21" i="2" s="1"/>
  <c r="L25" i="2" s="1"/>
  <c r="A209" i="2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39" i="2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8" i="2" s="1"/>
  <c r="A114" i="2" l="1"/>
  <c r="A115" i="2" s="1"/>
  <c r="A116" i="2" s="1"/>
  <c r="A117" i="2" s="1"/>
  <c r="A118" i="2" s="1"/>
  <c r="A119" i="2" s="1"/>
  <c r="A120" i="2" s="1"/>
  <c r="A121" i="2" s="1"/>
  <c r="A122" i="2" s="1"/>
  <c r="A123" i="2" s="1"/>
  <c r="A127" i="2" s="1"/>
  <c r="A128" i="2" l="1"/>
  <c r="A129" i="2" s="1"/>
  <c r="A130" i="2" s="1"/>
  <c r="A131" i="2" l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l="1"/>
  <c r="A190" i="2" s="1"/>
  <c r="A195" i="2" s="1"/>
  <c r="A196" i="2" s="1"/>
  <c r="A197" i="2" s="1"/>
  <c r="A198" i="2" s="1"/>
  <c r="A199" i="2" s="1"/>
  <c r="A200" i="2" s="1"/>
  <c r="A201" i="2" s="1"/>
  <c r="A202" i="2" s="1"/>
</calcChain>
</file>

<file path=xl/sharedStrings.xml><?xml version="1.0" encoding="utf-8"?>
<sst xmlns="http://schemas.openxmlformats.org/spreadsheetml/2006/main" count="824" uniqueCount="493">
  <si>
    <t>PBX-0C23</t>
  </si>
  <si>
    <t>935SUNFN1LB513666</t>
  </si>
  <si>
    <t>AXK-0J46</t>
  </si>
  <si>
    <t>8AC906633DE070427</t>
  </si>
  <si>
    <t>SEB-6D74</t>
  </si>
  <si>
    <t>WF0BTTVD7PU003670</t>
  </si>
  <si>
    <t>SEB-6D77</t>
  </si>
  <si>
    <t>WF0BTTVD1PU003678</t>
  </si>
  <si>
    <t>BBE-3668</t>
  </si>
  <si>
    <t>9367CWMNCG2157303</t>
  </si>
  <si>
    <t>BAP-5882</t>
  </si>
  <si>
    <t>936ZCWMNCG2156128</t>
  </si>
  <si>
    <t>BAP-5859</t>
  </si>
  <si>
    <t>936ZCWMNCG2156242</t>
  </si>
  <si>
    <t>AUE-8893</t>
  </si>
  <si>
    <t>93YADCUM6AJ451916</t>
  </si>
  <si>
    <t>BAK-8A20</t>
  </si>
  <si>
    <t>93YMAFELAHJ244687</t>
  </si>
  <si>
    <t>AYI-2668</t>
  </si>
  <si>
    <t>AMBULANCIA RENAULT MASTER ALLT L2H1 2.3 DCI 16 V, 130CV, 2P, DIE</t>
  </si>
  <si>
    <t>93YMAF4MAFJ301628</t>
  </si>
  <si>
    <t>BCQ-4147</t>
  </si>
  <si>
    <t>93YMAFEXAKJ601061</t>
  </si>
  <si>
    <t>ADU-3I52</t>
  </si>
  <si>
    <t>VO17726</t>
  </si>
  <si>
    <t>ARD-7110</t>
  </si>
  <si>
    <t>9BFZCE9V09BB32275</t>
  </si>
  <si>
    <t>ARD-7115</t>
  </si>
  <si>
    <t>9BFZCE9V19BB32284</t>
  </si>
  <si>
    <t>BCU-6A91</t>
  </si>
  <si>
    <t>9BFZEANE3KBS77497</t>
  </si>
  <si>
    <t>BCU-6B29</t>
  </si>
  <si>
    <t>9BFZEANE3KBS77502</t>
  </si>
  <si>
    <t>BCU-6B91</t>
  </si>
  <si>
    <t>9BFZEANEOKBS77506</t>
  </si>
  <si>
    <t>BCU-8F95</t>
  </si>
  <si>
    <t>9BFZEANE2KBS77796</t>
  </si>
  <si>
    <t>AFK-6A37</t>
  </si>
  <si>
    <t>9BFKXXL53JDB79643</t>
  </si>
  <si>
    <t>AYI-2289</t>
  </si>
  <si>
    <t>93ZA1RGH0E8925311</t>
  </si>
  <si>
    <t>AYI-2128</t>
  </si>
  <si>
    <t>93ZA1RGH0E8925946</t>
  </si>
  <si>
    <t>BCE-7H46</t>
  </si>
  <si>
    <t>93ZE12NMZJ8933127</t>
  </si>
  <si>
    <t>SEB-7J59</t>
  </si>
  <si>
    <t>93ZE12NMZP8956786</t>
  </si>
  <si>
    <t>AXX-4162</t>
  </si>
  <si>
    <t>98M693388DB936821</t>
  </si>
  <si>
    <t>AXY-3944</t>
  </si>
  <si>
    <t>9BM693388DB940795</t>
  </si>
  <si>
    <t>AXX-4B61</t>
  </si>
  <si>
    <t>98M693388DB926505</t>
  </si>
  <si>
    <t>AYH-7139</t>
  </si>
  <si>
    <t>9BM693388EB952917</t>
  </si>
  <si>
    <t>AIJ-0617</t>
  </si>
  <si>
    <t>SDP-5A89</t>
  </si>
  <si>
    <t>9BM958134NB261977</t>
  </si>
  <si>
    <t>AUZ-0556</t>
  </si>
  <si>
    <t>9533172S3BR136697</t>
  </si>
  <si>
    <t>AGW-5963</t>
  </si>
  <si>
    <t>9BWYTAH7TDB60574</t>
  </si>
  <si>
    <t>9533182T6BR137289</t>
  </si>
  <si>
    <t>AAH-9I84</t>
  </si>
  <si>
    <t>V042279W</t>
  </si>
  <si>
    <t>BAL-7239</t>
  </si>
  <si>
    <t>9531M52P1GR600561</t>
  </si>
  <si>
    <t>MET-5081</t>
  </si>
  <si>
    <t>9BVAN50AX5E709373</t>
  </si>
  <si>
    <t>SEP-5G92</t>
  </si>
  <si>
    <t>935CEFC2CRB509671</t>
  </si>
  <si>
    <t>SEP-5G93</t>
  </si>
  <si>
    <t>935CEFC2CRB509679</t>
  </si>
  <si>
    <t>SEP-5G95</t>
  </si>
  <si>
    <t>935CEFC2CRB509675</t>
  </si>
  <si>
    <t>SEP-5G94</t>
  </si>
  <si>
    <t>935CEFC2CRB509677</t>
  </si>
  <si>
    <t>BBU-6492</t>
  </si>
  <si>
    <t>9BRBD3HE2J0379592</t>
  </si>
  <si>
    <t>RHH-3H14</t>
  </si>
  <si>
    <t>CRONOS - SOCIAL</t>
  </si>
  <si>
    <t>8AP359A0DMU142166</t>
  </si>
  <si>
    <t>AMG-4237</t>
  </si>
  <si>
    <t>93W231K2141018662</t>
  </si>
  <si>
    <t>ARP-8B89</t>
  </si>
  <si>
    <t>9BFZE55P498544078</t>
  </si>
  <si>
    <t>IGD-3099</t>
  </si>
  <si>
    <t>9BFEXXL34KDB04463</t>
  </si>
  <si>
    <t>BAL-1385</t>
  </si>
  <si>
    <t>9B911970UG1136423</t>
  </si>
  <si>
    <t>RHJ-2I63</t>
  </si>
  <si>
    <t>3C6EFVFK4ME529904</t>
  </si>
  <si>
    <t>BES-8E22</t>
  </si>
  <si>
    <t>9BD281A22MYV6336</t>
  </si>
  <si>
    <t>SDS-2J42</t>
  </si>
  <si>
    <t>9BD281A2DNYX50258</t>
  </si>
  <si>
    <t>AQZ-0849</t>
  </si>
  <si>
    <t>9BD27803A97111832</t>
  </si>
  <si>
    <t>SFB-1I61</t>
  </si>
  <si>
    <t>9BD358AGZRYN01058</t>
  </si>
  <si>
    <t>BDK-2E81</t>
  </si>
  <si>
    <t>9BFZH5554LB415339</t>
  </si>
  <si>
    <t>APC-3266</t>
  </si>
  <si>
    <t>9BWCA05W88T056145</t>
  </si>
  <si>
    <t>ARN-5426</t>
  </si>
  <si>
    <t>9BWAAO5W1AP018651</t>
  </si>
  <si>
    <t>ASO-1545</t>
  </si>
  <si>
    <t>98WAA05W4AP101121</t>
  </si>
  <si>
    <t>AUR-3718</t>
  </si>
  <si>
    <t>9MWAA05W4CP055339</t>
  </si>
  <si>
    <t>AUW-1266</t>
  </si>
  <si>
    <t>9BWAA05W3CP079762</t>
  </si>
  <si>
    <t>AUR-3722</t>
  </si>
  <si>
    <t>9BWAA05W5CP057665</t>
  </si>
  <si>
    <t>AUS-4817</t>
  </si>
  <si>
    <t>9BWAA05W2CP071426</t>
  </si>
  <si>
    <t>AVI-1421</t>
  </si>
  <si>
    <t>9BWAA05W3DP013391</t>
  </si>
  <si>
    <t>AWN-4897</t>
  </si>
  <si>
    <t>9BWAA05W2DP102871</t>
  </si>
  <si>
    <t>AXU-8603</t>
  </si>
  <si>
    <t>9BWAB45U2EP138256</t>
  </si>
  <si>
    <t>AWN-0525</t>
  </si>
  <si>
    <t>9BWAA05W0DP104361</t>
  </si>
  <si>
    <t>AXQ-8281</t>
  </si>
  <si>
    <t>9BWAA05W1EP048772</t>
  </si>
  <si>
    <t>BBQ-4968</t>
  </si>
  <si>
    <t>9BWAG45U8JT49486</t>
  </si>
  <si>
    <t>BES-5G51</t>
  </si>
  <si>
    <t>9BWAG45U5MT093059</t>
  </si>
  <si>
    <t>RHA-6G03</t>
  </si>
  <si>
    <t>9BWAG45U4NT015924</t>
  </si>
  <si>
    <t>RHA-4C66</t>
  </si>
  <si>
    <t>9BWAG45U7NT017439</t>
  </si>
  <si>
    <t>BEX-4F14</t>
  </si>
  <si>
    <t>9BWAG45U7NT004819</t>
  </si>
  <si>
    <t>BEW-8I24</t>
  </si>
  <si>
    <t>9BWAG45U3NT004820</t>
  </si>
  <si>
    <t>BAL-7221</t>
  </si>
  <si>
    <t>9BMAB4504GP117153</t>
  </si>
  <si>
    <t>BAL-7222</t>
  </si>
  <si>
    <t>9BWAB45U4GP117511</t>
  </si>
  <si>
    <t>BAL-7238</t>
  </si>
  <si>
    <t>9BWAB45U4GP116889</t>
  </si>
  <si>
    <t>BBA-7383</t>
  </si>
  <si>
    <t>9BWAB45U5HP082866</t>
  </si>
  <si>
    <t>SFH-5E09</t>
  </si>
  <si>
    <t>9BHCN51AARP556140</t>
  </si>
  <si>
    <t>AWA-2293</t>
  </si>
  <si>
    <t>9BWMF07X1DP009375</t>
  </si>
  <si>
    <t>BDB-1J17</t>
  </si>
  <si>
    <t>93XLJKL1TKCJ17630</t>
  </si>
  <si>
    <t>BCI-8824</t>
  </si>
  <si>
    <t>93Y4SRFH4KJ529437</t>
  </si>
  <si>
    <t>ARN-4023</t>
  </si>
  <si>
    <t>9BYC306159C000177</t>
  </si>
  <si>
    <t>BAE-5642</t>
  </si>
  <si>
    <t>935ZCWMNCF2153207</t>
  </si>
  <si>
    <t>AQT-0179</t>
  </si>
  <si>
    <t>935ZBPMM92031035</t>
  </si>
  <si>
    <t>94DVCUD40DJ266236</t>
  </si>
  <si>
    <t>RHC-6H43</t>
  </si>
  <si>
    <t>93ZK01BDZM8940794</t>
  </si>
  <si>
    <t>BBJ-9386</t>
  </si>
  <si>
    <t>ONIBUS - IVECO 150S21E, 2017, DIESEL S10, C/ ACESSIB.  -EDUCAÇÃO</t>
  </si>
  <si>
    <t>93ZAO1LF0H8931763</t>
  </si>
  <si>
    <t>SEG-5E10</t>
  </si>
  <si>
    <t>93PB43M31PC069871</t>
  </si>
  <si>
    <t>ARZ-2448</t>
  </si>
  <si>
    <t>9BYC3061SACOO0262</t>
  </si>
  <si>
    <t>ARS-7862</t>
  </si>
  <si>
    <t>93ZL68B0198410046</t>
  </si>
  <si>
    <t>AXO-4745</t>
  </si>
  <si>
    <t>93ZL68C01E8454133</t>
  </si>
  <si>
    <t>AUQ-5572</t>
  </si>
  <si>
    <t>9BM688272AB699005</t>
  </si>
  <si>
    <t>AKM-6D97</t>
  </si>
  <si>
    <t>93PB02A2M3C008339</t>
  </si>
  <si>
    <t>ARZ-2445</t>
  </si>
  <si>
    <t>9532452R5AR002714</t>
  </si>
  <si>
    <t>BCY-7B55</t>
  </si>
  <si>
    <t>9532M52P4LR003452</t>
  </si>
  <si>
    <t>RHX-1I92</t>
  </si>
  <si>
    <t>9532E82W1NR047319</t>
  </si>
  <si>
    <t>RHY-2B92</t>
  </si>
  <si>
    <t>9532E82W8NR053070</t>
  </si>
  <si>
    <t>BXC-0999</t>
  </si>
  <si>
    <t>AQU-4667</t>
  </si>
  <si>
    <t>93PB36D2M9CO27277</t>
  </si>
  <si>
    <t>AQU-4666</t>
  </si>
  <si>
    <t>93PB36D2M9CO27260</t>
  </si>
  <si>
    <t>AQU-4665</t>
  </si>
  <si>
    <t>93PB36D2M9C027261</t>
  </si>
  <si>
    <t>AQU-4668</t>
  </si>
  <si>
    <t>93PB42G3P9CO27183</t>
  </si>
  <si>
    <t>AQQ-6092</t>
  </si>
  <si>
    <t>93PB42G3P8C026028</t>
  </si>
  <si>
    <t>AWH-8757</t>
  </si>
  <si>
    <t>93PB58M1MDC043899</t>
  </si>
  <si>
    <t>BCF-4058</t>
  </si>
  <si>
    <t>93PB54M32JC059540</t>
  </si>
  <si>
    <t>AXG-2556</t>
  </si>
  <si>
    <t>9532E82W7DR338230</t>
  </si>
  <si>
    <t>BCX-8H82</t>
  </si>
  <si>
    <t>9532E82WXKR931948</t>
  </si>
  <si>
    <t>BCA-1846</t>
  </si>
  <si>
    <t>9532G82W4JR811460</t>
  </si>
  <si>
    <t>AVX-9820</t>
  </si>
  <si>
    <t>9532E82W3CR254226</t>
  </si>
  <si>
    <t>AQW-8665</t>
  </si>
  <si>
    <t>98WR882WX9R913671</t>
  </si>
  <si>
    <t>BBA-7384</t>
  </si>
  <si>
    <t>9BGKL48U0HB172659</t>
  </si>
  <si>
    <t>BCK-9194</t>
  </si>
  <si>
    <t>9BGKL48U0JB275134</t>
  </si>
  <si>
    <t>BCP-9879</t>
  </si>
  <si>
    <t>9BGKL48U0KB127573</t>
  </si>
  <si>
    <t>BCG-3255</t>
  </si>
  <si>
    <t>9BGKL48U0JB248500</t>
  </si>
  <si>
    <t>BCK-9107</t>
  </si>
  <si>
    <t>9BGL48U0JB275281</t>
  </si>
  <si>
    <t>BCK-9108</t>
  </si>
  <si>
    <t>9BGKL48U0JB276076</t>
  </si>
  <si>
    <t>BCP-4693</t>
  </si>
  <si>
    <t>9BGKL48U0JB286718</t>
  </si>
  <si>
    <t>BCQ-0294</t>
  </si>
  <si>
    <t>9BGKL48U0KB127988</t>
  </si>
  <si>
    <t>BCK-9470</t>
  </si>
  <si>
    <t>9BGKL48U0JB279204</t>
  </si>
  <si>
    <t>BCG-3326</t>
  </si>
  <si>
    <t>9BGKL48U0JB248421</t>
  </si>
  <si>
    <t>BCG-3256</t>
  </si>
  <si>
    <t>9BGKL48U0JB248165</t>
  </si>
  <si>
    <t>BCU-7H35</t>
  </si>
  <si>
    <t>9BGKL48U0KB171883</t>
  </si>
  <si>
    <t>SDW-3G46</t>
  </si>
  <si>
    <t>9BGEN69H0PG143634</t>
  </si>
  <si>
    <t>ATD-4873</t>
  </si>
  <si>
    <t>9BD17106L85687277</t>
  </si>
  <si>
    <t>ANL-9299</t>
  </si>
  <si>
    <t>9BD17301A64166639</t>
  </si>
  <si>
    <t>AXQ-3226</t>
  </si>
  <si>
    <t>9BD373121DS027493</t>
  </si>
  <si>
    <t>AQK-5718</t>
  </si>
  <si>
    <t>9BWDBO5W98T200500</t>
  </si>
  <si>
    <t>AQV-1236</t>
  </si>
  <si>
    <t>8A1CB8B059L141916</t>
  </si>
  <si>
    <t>AQV-1237</t>
  </si>
  <si>
    <t>8A1CB8B059L156404</t>
  </si>
  <si>
    <t>AVL-1031</t>
  </si>
  <si>
    <t>93YBSR7UHCJ324878</t>
  </si>
  <si>
    <t>BCQ-0293</t>
  </si>
  <si>
    <t>9BD19713HJ3361415</t>
  </si>
  <si>
    <t>BCG-6892</t>
  </si>
  <si>
    <t>9BGJC7520JB261337</t>
  </si>
  <si>
    <t>AIE-0J76</t>
  </si>
  <si>
    <t>OJ77579</t>
  </si>
  <si>
    <t>BEH-6H80</t>
  </si>
  <si>
    <t>9BD195A4ZL0886009</t>
  </si>
  <si>
    <t>AWF-5746</t>
  </si>
  <si>
    <t>9BD15802AD6780682</t>
  </si>
  <si>
    <t>ANT-5327</t>
  </si>
  <si>
    <t>9BD15802764828354</t>
  </si>
  <si>
    <t>CAMINHÃO VOLKS 17.180 EURO 3 WORKER TANQUE 2011 - APROLEITE</t>
  </si>
  <si>
    <t>PLACA</t>
  </si>
  <si>
    <t>MODELO</t>
  </si>
  <si>
    <t>ANO</t>
  </si>
  <si>
    <t>CHASSI</t>
  </si>
  <si>
    <t>AVC-7J73</t>
  </si>
  <si>
    <t>ITEM</t>
  </si>
  <si>
    <t>QIJ-0893</t>
  </si>
  <si>
    <t>REBOQUE     PRANCHA    SR/TWRUSINAS CAPACIDADE PARA 12,88T</t>
  </si>
  <si>
    <t>9A9S2PM00FCFJ20032</t>
  </si>
  <si>
    <t>VEICULO MISTO CAMIONETA RENAULT / DUSTER 2.0 D 4 X 2</t>
  </si>
  <si>
    <t>BBF  3E57</t>
  </si>
  <si>
    <t>VEICULO CAMINHONETE, NISSAN / FRONTIER S 4 X 4</t>
  </si>
  <si>
    <t>VEÍCULO CAMINHONETE I/TOYOTA HILUX CDSR A4FD</t>
  </si>
  <si>
    <t>SEL 9C02</t>
  </si>
  <si>
    <t>VEÍCULO CAMINHAO, I/ MERCEDES BENZ 416 FLASH AMB</t>
  </si>
  <si>
    <t>AYL 2813</t>
  </si>
  <si>
    <t>VEICULO CAMINHÃO VW/17.330 CRC 4 X 2</t>
  </si>
  <si>
    <t>BBF 3E27</t>
  </si>
  <si>
    <t>VEICULO NISSAN FRONTIER S 4 X 4</t>
  </si>
  <si>
    <t>AWA 4755</t>
  </si>
  <si>
    <t>VEICULO NISSAN FRONTIER XE 4 X 4</t>
  </si>
  <si>
    <t>93YHSR3J6HJ761606</t>
  </si>
  <si>
    <t>94DVCUD40GJ379454</t>
  </si>
  <si>
    <t>8AJKA3CD9N3098164</t>
  </si>
  <si>
    <t>8AC907645NE222804</t>
  </si>
  <si>
    <t>9536Y824XDR323132</t>
  </si>
  <si>
    <t>94DVCUD40GJ379479</t>
  </si>
  <si>
    <t>BBK 3069</t>
  </si>
  <si>
    <t xml:space="preserve">CAMINHÃO VOLKS 16.220, 215CV, PIPA </t>
  </si>
  <si>
    <t>RHZ 9A31</t>
  </si>
  <si>
    <t>Danos Materiais</t>
  </si>
  <si>
    <t>Danos Corporais</t>
  </si>
  <si>
    <t>Danos Morais</t>
  </si>
  <si>
    <t>Prêmio Máximo R$</t>
  </si>
  <si>
    <t>COD. PMCV</t>
  </si>
  <si>
    <t>DESCRIÇÃO</t>
  </si>
  <si>
    <t>DEPTO</t>
  </si>
  <si>
    <t>SOCIAL</t>
  </si>
  <si>
    <t>SAÚDE</t>
  </si>
  <si>
    <t>AGRICULTURA</t>
  </si>
  <si>
    <t>SEMOV</t>
  </si>
  <si>
    <t>SAUDE</t>
  </si>
  <si>
    <t>TRIBUTAÇÃO</t>
  </si>
  <si>
    <t>ADM</t>
  </si>
  <si>
    <t>AGRIC. CEDIDO COOPERPINHAIS</t>
  </si>
  <si>
    <t>CONSELHO TUTELAR</t>
  </si>
  <si>
    <t>TURISMO</t>
  </si>
  <si>
    <t>CULTURA</t>
  </si>
  <si>
    <t>CEDIDO IMNV</t>
  </si>
  <si>
    <t>ENGENHARIA</t>
  </si>
  <si>
    <t>CEDIDO IND. COM</t>
  </si>
  <si>
    <t>CEDIDO T.I.</t>
  </si>
  <si>
    <t>CEDIDO CÂMARA</t>
  </si>
  <si>
    <t>EDUCAÇÃO</t>
  </si>
  <si>
    <t>EDUCACAO</t>
  </si>
  <si>
    <t>CFR</t>
  </si>
  <si>
    <t>AG. DO TRAB.</t>
  </si>
  <si>
    <t>DESPORTO</t>
  </si>
  <si>
    <t>DPTO</t>
  </si>
  <si>
    <t>F.1000 S, CAMIONETA,  DIESEL</t>
  </si>
  <si>
    <t xml:space="preserve">AIRCROSS STARTMT CITROEN, FLEX </t>
  </si>
  <si>
    <t>CITROEN C3 LIVE 1.0 MT, 4 PORTAS, FLEX</t>
  </si>
  <si>
    <t>CITROEN C3 LIVE 1.0 MT, 4 PORTAS</t>
  </si>
  <si>
    <t>ECOSPORT XL 1.6 FLEX</t>
  </si>
  <si>
    <t xml:space="preserve">FIAT DOBLO ATTRACTIV 1.4,FLEX </t>
  </si>
  <si>
    <t>FIAT STRADA ENDURANCE SC, FLEX</t>
  </si>
  <si>
    <t>FIAT STRADA ENDURENCE 1.4 CS, FLEX</t>
  </si>
  <si>
    <t>FIAT STRADA FIRE 1.4 CS FLEX</t>
  </si>
  <si>
    <t xml:space="preserve">FIAT/ARGO TREKKING 1.3 FLEX, 2024 </t>
  </si>
  <si>
    <t>FORD KA SE PLUS 1.5 HA  C, FLEX</t>
  </si>
  <si>
    <t>GOL 1.0 FLEX</t>
  </si>
  <si>
    <t>GOL 1.0 GIV FLEX</t>
  </si>
  <si>
    <t>GOL 1.0 TL MCV, FLEX</t>
  </si>
  <si>
    <t>GOL 1.0L MC4 FLEX</t>
  </si>
  <si>
    <t>GOL 1.6, 4 PORTAS</t>
  </si>
  <si>
    <t xml:space="preserve">GOL 1.6, 4 PORTAS, FLEX </t>
  </si>
  <si>
    <t>HB20 1.0 SENSE PLUS, FLEX</t>
  </si>
  <si>
    <t xml:space="preserve">KOMBI 1.4 MI, FLEX </t>
  </si>
  <si>
    <t>L200 TRITON SPT GL, DIESEL S10</t>
  </si>
  <si>
    <t>LOGAN EXP 1.6, FLEX</t>
  </si>
  <si>
    <t>ONIX JOYE 1.0, 4 PORTAS, FLEX</t>
  </si>
  <si>
    <t>ONIX PLUS LTZ 1.0, 4 PORTAS, FLEX</t>
  </si>
  <si>
    <t xml:space="preserve">PALIO FIRE 1.0 FLEX </t>
  </si>
  <si>
    <t>PALIO WEEK ELX, FLEX</t>
  </si>
  <si>
    <t>PALIO WEEKEND 1.4 FLEX</t>
  </si>
  <si>
    <t>PARATI 1.6, FLEX</t>
  </si>
  <si>
    <t xml:space="preserve">RENAULT CLIO CAMPUS 1.0 16 V FLEX  </t>
  </si>
  <si>
    <t xml:space="preserve">RENAULT CLIO CAMPUS 1.0 16 V FLEX </t>
  </si>
  <si>
    <t>SANDERO EXP 1.6, FLEX</t>
  </si>
  <si>
    <t>SIENA ATTRACTIV 1.4, FLEX</t>
  </si>
  <si>
    <t>SPIN 1.8 LTZ, FLEX</t>
  </si>
  <si>
    <t>TOYOTA BANDEIRANTES CAMIONETA PICK-UP</t>
  </si>
  <si>
    <t xml:space="preserve">UNO ATTRACTIVE 1.0, FLEX </t>
  </si>
  <si>
    <t>UNO MILLE ECONMY 1.0</t>
  </si>
  <si>
    <t xml:space="preserve">UNO MILLE FIRE 1.0,  FLEX </t>
  </si>
  <si>
    <t>COROLLA XEI AT 2.0, FLEX</t>
  </si>
  <si>
    <t>AMBULÂNCIA -  I/M. BENZ 415 MARIMAR AMB</t>
  </si>
  <si>
    <t>AMBULÂNCIA - I/FORD TRANSIT TCA AMB, S-10</t>
  </si>
  <si>
    <t xml:space="preserve">AMBULÂNCIA - I/FORD TRANSIT TCA AMB, S-10 </t>
  </si>
  <si>
    <t>AMBULANCIA PEUGEOT , 127CV</t>
  </si>
  <si>
    <t>AMBULANCIA PEUGEOT, 127CV, DIESEL S10</t>
  </si>
  <si>
    <t>AMBULANCIA RENAULT MASTER 2.8 ROTAN, 114CV</t>
  </si>
  <si>
    <t>AMBULANCIA RENAULT MASTER ALLT 2.3, DIESEL S10</t>
  </si>
  <si>
    <t>AMBULANCIA RENAULT MASTER L1H1 2.1, DIESEL S10,</t>
  </si>
  <si>
    <t>MICROONIBUS JUMPER VETRATO 2.3, 16 LUG., DIESEL S10</t>
  </si>
  <si>
    <t>FIAT DUCATO ENGESIGEXE</t>
  </si>
  <si>
    <t>ONIBUS - MARCOPOLO VOLARE V8L ON, 2022, DIESEL S10</t>
  </si>
  <si>
    <t>MICROONIBUS AGRALE GRANMINI</t>
  </si>
  <si>
    <t>APAE</t>
  </si>
  <si>
    <t>CEDIDO</t>
  </si>
  <si>
    <t xml:space="preserve">ONIBUS VOLARE V6, 2009, 04 </t>
  </si>
  <si>
    <t xml:space="preserve">ONIBUS VOLARE V6, 2009, 03 </t>
  </si>
  <si>
    <t>ONIBUS VOLARE V6, 2009, 02</t>
  </si>
  <si>
    <t>ONIBUS - MICRO AGRALE 2009O</t>
  </si>
  <si>
    <t>ONIBUS MERCEDES BENZ L1313, 40 P. A DIESEL</t>
  </si>
  <si>
    <t>ONIBUS VOLKSWAGEN 15.190, DIESEL S10</t>
  </si>
  <si>
    <t xml:space="preserve">ONIBUS VOLARE V8, 2009, 05 </t>
  </si>
  <si>
    <t>ONIBUS VOLARE V8, 2009, 06 ÃO</t>
  </si>
  <si>
    <t>ONIBUS VOLARE V8, 2012, DIESEL S10, 07</t>
  </si>
  <si>
    <t xml:space="preserve">ONIBUS VOLARE V8L,  DIESEL S10, 2018, 08 </t>
  </si>
  <si>
    <t xml:space="preserve">ONIBUS VOLKS 15.190, 2013 CEDIDO ESTADO </t>
  </si>
  <si>
    <t>ONIBUS VOLKSVAGEM 15190 EOD 2019, DIESEL S10</t>
  </si>
  <si>
    <t>ONIBUS VOLKSVAGEM MASCA ROMA 226CV, DIESEL S10</t>
  </si>
  <si>
    <t>ONIBUS - IVECO 10-190E, 2021, DIESEL S10</t>
  </si>
  <si>
    <t xml:space="preserve">ONIBUS - IVECO 150S21E, 2017, DIESEL S10, C/ ACESSIB. </t>
  </si>
  <si>
    <t xml:space="preserve">ONIBUS - MICRO IVECO 2009 - 01 </t>
  </si>
  <si>
    <t>ONIBUS - MICRO IVECO, 2013, DIESEL S10, C/ ACESSIB</t>
  </si>
  <si>
    <t>ONIBUS - MICRO MERCEDES BENS, DIESEL S10</t>
  </si>
  <si>
    <t>SALA COSTURA</t>
  </si>
  <si>
    <t xml:space="preserve">ONIBUS - MICRO VOLKSVAGEM </t>
  </si>
  <si>
    <t xml:space="preserve">ONIBUS - MICRO VOLKSVAGEM, 2019, DIESEL S10, </t>
  </si>
  <si>
    <t xml:space="preserve">ONIBUS - VW NEOBUS 15.190 ESC </t>
  </si>
  <si>
    <t>ONIBUS - VW NEOBUS 15.190 ESC.</t>
  </si>
  <si>
    <t>ONIBUS VOLKSWAGEN INDUSCAR CAIO 15190</t>
  </si>
  <si>
    <t xml:space="preserve">ÔNIBUS MARCOPOLO/VOLARE 24P/04,00T/131CV </t>
  </si>
  <si>
    <t>DUCATO COMBINATO 2.8,  2004, DIESEL</t>
  </si>
  <si>
    <t>BOMBEIROS</t>
  </si>
  <si>
    <t xml:space="preserve">CAMINHAO - VW 11.130 - DOAÇÃO DER </t>
  </si>
  <si>
    <t>CAMINHÃO FORD CARGO 2622E BASCULANTE</t>
  </si>
  <si>
    <t>CAMINHÃO FORD CARGO 2622E PRANCHA</t>
  </si>
  <si>
    <t xml:space="preserve">CAMINHÃO FORD CARGO 2629 6X4 BASCULANTE, DIESEL S10, </t>
  </si>
  <si>
    <t>CAMINHÃO FORD CARGO 2629 6X4 BASCULANTE, DIESEL S10</t>
  </si>
  <si>
    <t xml:space="preserve">CAMINHÃO IVECO/TECTOR 170E22, 2014, DIESEL S10 </t>
  </si>
  <si>
    <t>CAMINHÃO IVECO/TECTOR 260E30ID, DIESEL S10</t>
  </si>
  <si>
    <t xml:space="preserve">CAMINHÃO FORD CARGO 2629 6X4 BASCULANTE, DIESEL S10, 2018 </t>
  </si>
  <si>
    <t>CAMINHÃO MERCEDES BENZ ATRON 2729, 2013, DIESEL S10</t>
  </si>
  <si>
    <t xml:space="preserve">CAMINHÃO MERCEDES BENZ ATRON 2729, DIESEL S10, 2014 </t>
  </si>
  <si>
    <t>CAMINHÃO MERCEDES BENZ L1113,1982 CABINE DUPLA, DIESEL</t>
  </si>
  <si>
    <t xml:space="preserve">CAMINHÃO TANQUE, MB ATEGO 1419, 2022 </t>
  </si>
  <si>
    <t>CAMINHÃO VOLKS 15180 WORKER 2011 TANQUE</t>
  </si>
  <si>
    <t xml:space="preserve">CAMINHÃO VOLKS TI, 11130, TANQUE 1986 CAPAC 7.000L. - </t>
  </si>
  <si>
    <t xml:space="preserve">CAMINHÃO VOLKS VW 8160 DRC 4X2, DIESEL S10, 2016, COLETOR </t>
  </si>
  <si>
    <t xml:space="preserve">CAMINHÃO VOLVO/FH12 380 4X2T, 2005, REC. FEDERAL - </t>
  </si>
  <si>
    <t xml:space="preserve">CAMIONETA COM CHASSI LONGO FORD F4000, 1988 - </t>
  </si>
  <si>
    <t xml:space="preserve">MINIBUS CITROEN / JUMPER 2.8 HDI 16 127 HP DIESEL -  </t>
  </si>
  <si>
    <t>ONIBUS VOLARE V6, 2009, 04</t>
  </si>
  <si>
    <t>ONIBUS VOLARE V6, 2009, 03</t>
  </si>
  <si>
    <t xml:space="preserve">ONIBUS VOLARE V6, 2009, 02 </t>
  </si>
  <si>
    <t xml:space="preserve">ONIBUS - MICRO AGRALE 2009 </t>
  </si>
  <si>
    <t xml:space="preserve">ONIBUS MERCEDES BENZ L1313, 1983, 40 P. A DIESEL </t>
  </si>
  <si>
    <t>ONIBUS VOLKSWAGEN 15.190, DIESEL S10, 2012</t>
  </si>
  <si>
    <t>ONIBUS VOLARE V8, 2009, 06</t>
  </si>
  <si>
    <t xml:space="preserve">ONIBUS VOLARE V8, 2012, DIESEL S10, 07 </t>
  </si>
  <si>
    <t>ONIBUS VOLARE V8L,  DIESEL S10, 2018, 08</t>
  </si>
  <si>
    <t>ONIBUS VOLKSVAGEM MASCA ROMA 226CV, 2018, DIESEL S10</t>
  </si>
  <si>
    <t xml:space="preserve">ONIBUS - MICRO IVECO, 2013, DIESEL S10, C/ ACESSIB.- </t>
  </si>
  <si>
    <t xml:space="preserve">ONIBUS - MICRO VOLKSVAGEM, 2019, DIESEL S10, - </t>
  </si>
  <si>
    <t xml:space="preserve">ONIBUS - VW NEOBUS 15.190 ESC.,CED. ESTADO - </t>
  </si>
  <si>
    <t xml:space="preserve">ONIBUS VOLKSWAGEN INDUSCAR CAIO 15190, 2008 - </t>
  </si>
  <si>
    <t>ÔNIBUS MARCOPOLO/VOLARE 24P/04,00T/131CV -</t>
  </si>
  <si>
    <t xml:space="preserve">DUCATO COMBINATO 2.8,  2004, DIESEL </t>
  </si>
  <si>
    <t>APP (Morte)</t>
  </si>
  <si>
    <t>APP (Invalidez)</t>
  </si>
  <si>
    <t>Danos Corporais e/ou Materiais</t>
  </si>
  <si>
    <t>LOTE 01</t>
  </si>
  <si>
    <t>VEICULOS DE TRANSPORTE SAUDE ATÉ 400 KM</t>
  </si>
  <si>
    <t>LOTE 02</t>
  </si>
  <si>
    <t>ONIBUS - MARCOPOLO VOLARE V8L ON, 2022, DIESEL S10, C/ ACESSIB.</t>
  </si>
  <si>
    <t>ITEM1- RESPONSABILIDADE CIVIL PARA MICRO/ VANS E ONIBUS (RCO)</t>
  </si>
  <si>
    <t xml:space="preserve"> ITEM 5 - VEÍCULOS BOMBEIROS, ATÉ 400 KM</t>
  </si>
  <si>
    <t xml:space="preserve"> ITEM 4 - VEICULOS PESADOS/CAMINHÕES, ATÉ 100 KM - TERCEIROS</t>
  </si>
  <si>
    <t xml:space="preserve"> ITEM 3 - VEICULOS DE TRANSPORTE ESTUDANTIL</t>
  </si>
  <si>
    <t>ITEM 2 - VEICULOS DE TRANSPORTE SAUDE ILIMITADO</t>
  </si>
  <si>
    <t>ITEM 1 - VEÍCULOS DE PASSEIO/LOCOMOÇÃO DIÁRIA / ATÉ 400 KM</t>
  </si>
  <si>
    <t>STRADA ENDURANCE CP 1.3 FLEX</t>
  </si>
  <si>
    <t xml:space="preserve">NOVO DUCATTO MINIBUS COMFORT 2.2 </t>
  </si>
  <si>
    <t>ZFA250000R2X31280</t>
  </si>
  <si>
    <t>9BD281AJHRYF35484</t>
  </si>
  <si>
    <t>ANEXO V - Modelo de Proposta de Preços</t>
  </si>
  <si>
    <t>ATENÇÃO: ESTE MODELO DE PROPOSTA DEVERÁ SER PREENCHIDO PELO LICITANTE VENCEDOR.</t>
  </si>
  <si>
    <t>Ao Pregoeiro do Município de Coronel Vivida – PR</t>
  </si>
  <si>
    <t>Pregão Eletrônico nº xx/2024</t>
  </si>
  <si>
    <t>Razão Social:</t>
  </si>
  <si>
    <t>Endereço:</t>
  </si>
  <si>
    <t>PREGÃO ELETRÔNICO Nº XX/2024</t>
  </si>
  <si>
    <t>CNPJ:</t>
  </si>
  <si>
    <t>Telefone:</t>
  </si>
  <si>
    <t>E-mail:</t>
  </si>
  <si>
    <t>Agência:</t>
  </si>
  <si>
    <t>Conta Bancária nº:</t>
  </si>
  <si>
    <t>Banco:</t>
  </si>
  <si>
    <t>Apresentamos nossa proposta de preços para fornecimento do(s) lote (s) abaixo detalhado:</t>
  </si>
  <si>
    <t>LOTE</t>
  </si>
  <si>
    <t>QTD</t>
  </si>
  <si>
    <t>UN</t>
  </si>
  <si>
    <t>SER</t>
  </si>
  <si>
    <t>SEGURO VEÍCULOS DE PASSEIO/LOCOMOÇÃO DÁRIA</t>
  </si>
  <si>
    <t>SEGURO VEICULOS TRANSPORTE SAÚDE</t>
  </si>
  <si>
    <t>SEGURO VEÍCULOS TRANSPORTE ESTUDANTIL</t>
  </si>
  <si>
    <t>SEGURO VEÍCULOS PESADOS/CAMINHÕES</t>
  </si>
  <si>
    <t>SEGURO VEÍCULOS BOMBEIROS</t>
  </si>
  <si>
    <t>VALOR UNITÁRIO PROPOSTO R$</t>
  </si>
  <si>
    <t>VALOR TOTAL PROPOSTO R$</t>
  </si>
  <si>
    <t>VALOR MÁXIMO UNITÁRIO R$</t>
  </si>
  <si>
    <t>TOTAL</t>
  </si>
  <si>
    <t>RESPONSABILIDADE CIVIL MICRO/VAN/ÔNIBUS (RCO)</t>
  </si>
  <si>
    <t>-Validade da proposta: 60 (sessenta) dias.</t>
  </si>
  <si>
    <t>Prazo de execução: Conforme Edital.</t>
  </si>
  <si>
    <t>Nos valores propostos estão inclusos todos os custos operacionais, encargos previdenciários, trabalhistas, tributários, comerciais, fretes e carretos, e quaisquer outros que incidam direta ou indiretamente na execução dos serviços de forma que o objeto do certame não tenha ônus para o Município de Coronel Vivida.</t>
  </si>
  <si>
    <t>Prêmio Proposto R$</t>
  </si>
  <si>
    <t>total item 01</t>
  </si>
  <si>
    <t>total item 02</t>
  </si>
  <si>
    <t>total item 03</t>
  </si>
  <si>
    <t>total item 04</t>
  </si>
  <si>
    <t>total item 05</t>
  </si>
  <si>
    <t>total lote 02</t>
  </si>
  <si>
    <t>Local e Data.</t>
  </si>
  <si>
    <t>Nome e Assinatura do Representante Legal</t>
  </si>
  <si>
    <t>VEÍCULOS DE PASSEIO/LOCOMOÇÃO DIÁRIA/ILIMITADO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</si>
</sst>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R$&quot;\ #,##0.00;[Red]\-&quot;R$&quot;\ #,##0.00"/>
    <numFmt numFmtId="165" formatCode="_-&quot;R$&quot;\ * #,##0.00_-;\-&quot;R$&quot;\ * #,##0.00_-;_-&quot;R$&quot;\ * &quot;-&quot;??_-;_-@_-"/>
    <numFmt numFmtId="166" formatCode="_-* #,##0.00_-;\-* #,##0.00_-;_-* &quot;-&quot;??_-;_-@_-"/>
  </numFmts>
  <fonts count="20" x14ac:knownFonts="1">
    <font>
      <sz val="10"/>
      <color rgb="FF000000"/>
      <name val="Times New Roman"/>
      <charset val="204"/>
    </font>
    <font>
      <sz val="10"/>
      <color rgb="FF000000"/>
      <name val="Calibri"/>
      <family val="2"/>
    </font>
    <font>
      <sz val="10"/>
      <name val="Calibri"/>
      <family val="2"/>
    </font>
    <font>
      <b/>
      <sz val="12"/>
      <color rgb="FF000000"/>
      <name val="Calibri"/>
      <family val="2"/>
    </font>
    <font>
      <sz val="8"/>
      <color rgb="FF000000"/>
      <name val="Calibri"/>
      <family val="2"/>
    </font>
    <font>
      <sz val="10"/>
      <color rgb="FFFF0000"/>
      <name val="Calibri"/>
      <family val="2"/>
    </font>
    <font>
      <b/>
      <sz val="14"/>
      <color rgb="FF000000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  <font>
      <sz val="8"/>
      <color rgb="FF000000"/>
      <name val="Times New Roman"/>
      <family val="1"/>
    </font>
    <font>
      <sz val="8"/>
      <color rgb="FFFF0000"/>
      <name val="Calibri"/>
      <family val="2"/>
    </font>
    <font>
      <b/>
      <sz val="8"/>
      <name val="Calibri"/>
      <family val="2"/>
    </font>
    <font>
      <b/>
      <sz val="20"/>
      <color rgb="FF000000"/>
      <name val="Calibri"/>
      <family val="2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5" fontId="15" fillId="0" borderId="0" applyFont="0" applyFill="0" applyBorder="0" applyAlignment="0" applyProtection="0"/>
  </cellStyleXfs>
  <cellXfs count="213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1" fontId="1" fillId="0" borderId="0" xfId="0" applyNumberFormat="1" applyFont="1" applyAlignment="1">
      <alignment horizontal="center" vertical="top" shrinkToFit="1"/>
    </xf>
    <xf numFmtId="0" fontId="2" fillId="0" borderId="0" xfId="0" applyFont="1" applyAlignment="1">
      <alignment horizontal="left" vertical="top" wrapText="1" indent="1"/>
    </xf>
    <xf numFmtId="0" fontId="4" fillId="0" borderId="0" xfId="0" applyFont="1" applyAlignment="1">
      <alignment horizontal="justify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top"/>
    </xf>
    <xf numFmtId="0" fontId="3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left" vertical="top" wrapText="1"/>
    </xf>
    <xf numFmtId="166" fontId="1" fillId="0" borderId="0" xfId="0" applyNumberFormat="1" applyFont="1" applyAlignment="1">
      <alignment horizontal="left" vertical="top"/>
    </xf>
    <xf numFmtId="166" fontId="0" fillId="0" borderId="0" xfId="0" applyNumberFormat="1" applyAlignment="1">
      <alignment horizontal="left" vertical="top"/>
    </xf>
    <xf numFmtId="166" fontId="0" fillId="4" borderId="1" xfId="0" applyNumberFormat="1" applyFill="1" applyBorder="1" applyAlignment="1">
      <alignment horizontal="left" vertical="top"/>
    </xf>
    <xf numFmtId="1" fontId="2" fillId="5" borderId="0" xfId="0" applyNumberFormat="1" applyFont="1" applyFill="1" applyAlignment="1">
      <alignment horizontal="center" vertical="top"/>
    </xf>
    <xf numFmtId="0" fontId="2" fillId="5" borderId="0" xfId="0" applyFont="1" applyFill="1" applyAlignment="1">
      <alignment horizontal="justify" vertical="center" wrapText="1"/>
    </xf>
    <xf numFmtId="0" fontId="1" fillId="5" borderId="0" xfId="0" applyFont="1" applyFill="1" applyAlignment="1">
      <alignment horizontal="justify" vertical="center" wrapText="1"/>
    </xf>
    <xf numFmtId="0" fontId="2" fillId="5" borderId="0" xfId="0" applyFont="1" applyFill="1" applyAlignment="1">
      <alignment horizontal="left" vertical="top"/>
    </xf>
    <xf numFmtId="0" fontId="1" fillId="6" borderId="0" xfId="0" applyFont="1" applyFill="1" applyAlignment="1">
      <alignment horizontal="left" vertical="top"/>
    </xf>
    <xf numFmtId="0" fontId="1" fillId="6" borderId="0" xfId="0" applyFont="1" applyFill="1" applyAlignment="1">
      <alignment horizontal="center" vertical="top"/>
    </xf>
    <xf numFmtId="1" fontId="1" fillId="2" borderId="0" xfId="0" applyNumberFormat="1" applyFont="1" applyFill="1" applyAlignment="1">
      <alignment horizontal="center" vertical="top"/>
    </xf>
    <xf numFmtId="1" fontId="1" fillId="4" borderId="0" xfId="0" applyNumberFormat="1" applyFont="1" applyFill="1" applyAlignment="1">
      <alignment horizontal="center" vertical="top"/>
    </xf>
    <xf numFmtId="0" fontId="2" fillId="4" borderId="0" xfId="0" applyFont="1" applyFill="1" applyAlignment="1">
      <alignment horizontal="center" vertical="top" wrapText="1"/>
    </xf>
    <xf numFmtId="0" fontId="5" fillId="4" borderId="0" xfId="0" applyFont="1" applyFill="1" applyAlignment="1">
      <alignment vertical="top" wrapText="1"/>
    </xf>
    <xf numFmtId="1" fontId="1" fillId="4" borderId="0" xfId="0" applyNumberFormat="1" applyFont="1" applyFill="1" applyAlignment="1">
      <alignment horizontal="center" vertical="top" shrinkToFit="1"/>
    </xf>
    <xf numFmtId="0" fontId="2" fillId="4" borderId="0" xfId="0" applyFont="1" applyFill="1" applyAlignment="1">
      <alignment horizontal="left" vertical="top" wrapText="1" indent="1"/>
    </xf>
    <xf numFmtId="0" fontId="1" fillId="4" borderId="0" xfId="0" applyFont="1" applyFill="1" applyAlignment="1">
      <alignment horizontal="left" vertical="top"/>
    </xf>
    <xf numFmtId="166" fontId="1" fillId="4" borderId="0" xfId="0" applyNumberFormat="1" applyFont="1" applyFill="1" applyAlignment="1">
      <alignment horizontal="left" vertical="top"/>
    </xf>
    <xf numFmtId="0" fontId="0" fillId="4" borderId="0" xfId="0" applyFill="1" applyAlignment="1">
      <alignment horizontal="left" vertical="top"/>
    </xf>
    <xf numFmtId="166" fontId="0" fillId="4" borderId="0" xfId="0" applyNumberFormat="1" applyFill="1" applyAlignment="1">
      <alignment horizontal="left" vertical="top"/>
    </xf>
    <xf numFmtId="1" fontId="1" fillId="7" borderId="0" xfId="0" applyNumberFormat="1" applyFont="1" applyFill="1" applyAlignment="1">
      <alignment horizontal="center" vertical="top"/>
    </xf>
    <xf numFmtId="0" fontId="2" fillId="7" borderId="0" xfId="0" applyFont="1" applyFill="1" applyAlignment="1">
      <alignment horizontal="center" vertical="top" wrapText="1"/>
    </xf>
    <xf numFmtId="0" fontId="2" fillId="7" borderId="0" xfId="0" applyFont="1" applyFill="1" applyAlignment="1">
      <alignment vertical="top" wrapText="1"/>
    </xf>
    <xf numFmtId="1" fontId="1" fillId="7" borderId="0" xfId="0" applyNumberFormat="1" applyFont="1" applyFill="1" applyAlignment="1">
      <alignment horizontal="center" vertical="top" shrinkToFit="1"/>
    </xf>
    <xf numFmtId="0" fontId="2" fillId="7" borderId="0" xfId="0" applyFont="1" applyFill="1" applyAlignment="1">
      <alignment horizontal="left" vertical="top" wrapText="1" indent="1"/>
    </xf>
    <xf numFmtId="0" fontId="1" fillId="7" borderId="0" xfId="0" applyFont="1" applyFill="1" applyAlignment="1">
      <alignment horizontal="left" vertical="top"/>
    </xf>
    <xf numFmtId="166" fontId="1" fillId="7" borderId="0" xfId="0" applyNumberFormat="1" applyFont="1" applyFill="1" applyAlignment="1">
      <alignment horizontal="left" vertical="top"/>
    </xf>
    <xf numFmtId="0" fontId="0" fillId="7" borderId="0" xfId="0" applyFill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vertical="top" wrapText="1"/>
    </xf>
    <xf numFmtId="1" fontId="1" fillId="3" borderId="0" xfId="0" applyNumberFormat="1" applyFont="1" applyFill="1" applyAlignment="1">
      <alignment horizontal="center" vertical="top" shrinkToFit="1"/>
    </xf>
    <xf numFmtId="0" fontId="2" fillId="3" borderId="0" xfId="0" applyFont="1" applyFill="1" applyAlignment="1">
      <alignment horizontal="left" vertical="top" wrapText="1" indent="1"/>
    </xf>
    <xf numFmtId="0" fontId="1" fillId="3" borderId="0" xfId="0" applyFont="1" applyFill="1"/>
    <xf numFmtId="166" fontId="1" fillId="3" borderId="0" xfId="0" applyNumberFormat="1" applyFont="1" applyFill="1"/>
    <xf numFmtId="166" fontId="0" fillId="3" borderId="0" xfId="0" applyNumberFormat="1" applyFill="1" applyAlignment="1">
      <alignment horizontal="left" vertical="top"/>
    </xf>
    <xf numFmtId="0" fontId="1" fillId="3" borderId="0" xfId="0" applyFont="1" applyFill="1" applyAlignment="1">
      <alignment horizontal="center" vertical="top"/>
    </xf>
    <xf numFmtId="1" fontId="4" fillId="4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166" fontId="0" fillId="2" borderId="0" xfId="0" applyNumberFormat="1" applyFill="1" applyAlignment="1">
      <alignment horizontal="left" vertical="top"/>
    </xf>
    <xf numFmtId="1" fontId="4" fillId="3" borderId="1" xfId="0" applyNumberFormat="1" applyFont="1" applyFill="1" applyBorder="1" applyAlignment="1">
      <alignment horizontal="center" vertical="top" shrinkToFit="1"/>
    </xf>
    <xf numFmtId="0" fontId="9" fillId="3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  <xf numFmtId="0" fontId="9" fillId="3" borderId="1" xfId="0" applyFont="1" applyFill="1" applyBorder="1" applyAlignment="1">
      <alignment horizontal="left" vertical="top" wrapText="1"/>
    </xf>
    <xf numFmtId="1" fontId="4" fillId="3" borderId="1" xfId="0" applyNumberFormat="1" applyFont="1" applyFill="1" applyBorder="1" applyAlignment="1">
      <alignment horizontal="center" vertical="top"/>
    </xf>
    <xf numFmtId="1" fontId="4" fillId="7" borderId="1" xfId="0" applyNumberFormat="1" applyFont="1" applyFill="1" applyBorder="1" applyAlignment="1">
      <alignment horizontal="center" vertical="top"/>
    </xf>
    <xf numFmtId="0" fontId="9" fillId="7" borderId="1" xfId="0" applyFont="1" applyFill="1" applyBorder="1" applyAlignment="1">
      <alignment horizontal="center" vertical="top" wrapText="1"/>
    </xf>
    <xf numFmtId="0" fontId="9" fillId="7" borderId="1" xfId="0" applyFont="1" applyFill="1" applyBorder="1" applyAlignment="1">
      <alignment vertical="top" wrapText="1"/>
    </xf>
    <xf numFmtId="1" fontId="4" fillId="7" borderId="1" xfId="0" applyNumberFormat="1" applyFont="1" applyFill="1" applyBorder="1" applyAlignment="1">
      <alignment horizontal="center" vertical="top" shrinkToFit="1"/>
    </xf>
    <xf numFmtId="0" fontId="3" fillId="7" borderId="7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left" vertical="top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vertical="top" wrapText="1"/>
    </xf>
    <xf numFmtId="0" fontId="3" fillId="4" borderId="7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left" vertical="top" wrapText="1"/>
    </xf>
    <xf numFmtId="1" fontId="4" fillId="4" borderId="1" xfId="0" applyNumberFormat="1" applyFont="1" applyFill="1" applyBorder="1" applyAlignment="1">
      <alignment horizontal="center" vertical="top" shrinkToFit="1"/>
    </xf>
    <xf numFmtId="0" fontId="4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top"/>
    </xf>
    <xf numFmtId="0" fontId="10" fillId="4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top"/>
    </xf>
    <xf numFmtId="0" fontId="9" fillId="6" borderId="1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left" vertical="top" wrapText="1"/>
    </xf>
    <xf numFmtId="1" fontId="4" fillId="6" borderId="1" xfId="0" applyNumberFormat="1" applyFont="1" applyFill="1" applyBorder="1" applyAlignment="1">
      <alignment horizontal="center" vertical="top" shrinkToFit="1"/>
    </xf>
    <xf numFmtId="1" fontId="9" fillId="6" borderId="1" xfId="0" applyNumberFormat="1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vertical="top" wrapText="1"/>
    </xf>
    <xf numFmtId="1" fontId="9" fillId="5" borderId="1" xfId="0" applyNumberFormat="1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justify" vertical="center" wrapText="1"/>
    </xf>
    <xf numFmtId="0" fontId="9" fillId="5" borderId="1" xfId="0" applyFont="1" applyFill="1" applyBorder="1" applyAlignment="1">
      <alignment horizontal="left" vertical="top" wrapText="1"/>
    </xf>
    <xf numFmtId="1" fontId="9" fillId="5" borderId="1" xfId="0" applyNumberFormat="1" applyFont="1" applyFill="1" applyBorder="1" applyAlignment="1">
      <alignment horizontal="center" vertical="top" shrinkToFit="1"/>
    </xf>
    <xf numFmtId="0" fontId="4" fillId="5" borderId="1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left" vertical="top" wrapText="1"/>
    </xf>
    <xf numFmtId="1" fontId="1" fillId="2" borderId="0" xfId="0" applyNumberFormat="1" applyFont="1" applyFill="1" applyAlignment="1">
      <alignment horizontal="center" vertical="top" shrinkToFit="1"/>
    </xf>
    <xf numFmtId="1" fontId="4" fillId="2" borderId="1" xfId="0" applyNumberFormat="1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1" fontId="4" fillId="2" borderId="1" xfId="0" applyNumberFormat="1" applyFont="1" applyFill="1" applyBorder="1" applyAlignment="1">
      <alignment horizontal="center" vertical="top" shrinkToFit="1"/>
    </xf>
    <xf numFmtId="0" fontId="4" fillId="2" borderId="1" xfId="0" applyFont="1" applyFill="1" applyBorder="1" applyAlignment="1">
      <alignment horizontal="justify" vertical="center" wrapText="1"/>
    </xf>
    <xf numFmtId="166" fontId="11" fillId="2" borderId="1" xfId="0" applyNumberFormat="1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1" fontId="4" fillId="2" borderId="0" xfId="0" applyNumberFormat="1" applyFont="1" applyFill="1" applyAlignment="1">
      <alignment horizontal="left" vertical="top"/>
    </xf>
    <xf numFmtId="0" fontId="4" fillId="2" borderId="1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left" vertical="top" wrapText="1"/>
    </xf>
    <xf numFmtId="0" fontId="3" fillId="5" borderId="7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4" fillId="7" borderId="1" xfId="0" applyNumberFormat="1" applyFont="1" applyFill="1" applyBorder="1" applyAlignment="1">
      <alignment horizontal="center" vertical="center" wrapText="1"/>
    </xf>
    <xf numFmtId="164" fontId="4" fillId="7" borderId="5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5" borderId="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165" fontId="4" fillId="6" borderId="1" xfId="0" applyNumberFormat="1" applyFont="1" applyFill="1" applyBorder="1" applyAlignment="1">
      <alignment horizontal="center" vertical="center" wrapText="1"/>
    </xf>
    <xf numFmtId="165" fontId="0" fillId="6" borderId="9" xfId="0" applyNumberFormat="1" applyFill="1" applyBorder="1" applyAlignment="1">
      <alignment horizontal="left" vertical="top"/>
    </xf>
    <xf numFmtId="165" fontId="9" fillId="5" borderId="1" xfId="0" applyNumberFormat="1" applyFont="1" applyFill="1" applyBorder="1" applyAlignment="1">
      <alignment horizontal="left" vertical="top"/>
    </xf>
    <xf numFmtId="165" fontId="2" fillId="5" borderId="0" xfId="0" applyNumberFormat="1" applyFont="1" applyFill="1" applyAlignment="1">
      <alignment horizontal="left" vertical="top"/>
    </xf>
    <xf numFmtId="0" fontId="4" fillId="3" borderId="1" xfId="0" applyFont="1" applyFill="1" applyBorder="1" applyAlignment="1">
      <alignment horizontal="left" vertical="top" wrapText="1"/>
    </xf>
    <xf numFmtId="164" fontId="12" fillId="6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13" fillId="3" borderId="1" xfId="0" applyNumberFormat="1" applyFont="1" applyFill="1" applyBorder="1" applyAlignment="1">
      <alignment horizontal="center" vertical="center" wrapText="1"/>
    </xf>
    <xf numFmtId="1" fontId="4" fillId="7" borderId="0" xfId="0" applyNumberFormat="1" applyFont="1" applyFill="1" applyAlignment="1">
      <alignment horizontal="center" vertical="top"/>
    </xf>
    <xf numFmtId="0" fontId="9" fillId="7" borderId="0" xfId="0" applyFont="1" applyFill="1" applyAlignment="1">
      <alignment horizontal="center" vertical="top" wrapText="1"/>
    </xf>
    <xf numFmtId="0" fontId="9" fillId="7" borderId="0" xfId="0" applyFont="1" applyFill="1" applyAlignment="1">
      <alignment vertical="top" wrapText="1"/>
    </xf>
    <xf numFmtId="0" fontId="4" fillId="7" borderId="0" xfId="0" applyFont="1" applyFill="1" applyAlignment="1">
      <alignment horizontal="left" vertical="top"/>
    </xf>
    <xf numFmtId="1" fontId="4" fillId="7" borderId="0" xfId="0" applyNumberFormat="1" applyFont="1" applyFill="1" applyAlignment="1">
      <alignment horizontal="left" vertical="top" shrinkToFit="1"/>
    </xf>
    <xf numFmtId="166" fontId="4" fillId="7" borderId="0" xfId="0" applyNumberFormat="1" applyFont="1" applyFill="1" applyAlignment="1">
      <alignment horizontal="left" vertical="top"/>
    </xf>
    <xf numFmtId="0" fontId="11" fillId="7" borderId="0" xfId="0" applyFont="1" applyFill="1" applyAlignment="1">
      <alignment horizontal="left" vertical="top"/>
    </xf>
    <xf numFmtId="1" fontId="4" fillId="3" borderId="1" xfId="0" applyNumberFormat="1" applyFont="1" applyFill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 shrinkToFit="1"/>
    </xf>
    <xf numFmtId="1" fontId="4" fillId="7" borderId="1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vertical="center" wrapText="1"/>
    </xf>
    <xf numFmtId="1" fontId="4" fillId="7" borderId="1" xfId="0" applyNumberFormat="1" applyFont="1" applyFill="1" applyBorder="1" applyAlignment="1">
      <alignment horizontal="center" vertical="center" shrinkToFit="1"/>
    </xf>
    <xf numFmtId="0" fontId="4" fillId="7" borderId="1" xfId="0" applyFont="1" applyFill="1" applyBorder="1" applyAlignment="1">
      <alignment horizontal="left" vertical="center"/>
    </xf>
    <xf numFmtId="1" fontId="4" fillId="7" borderId="1" xfId="0" applyNumberFormat="1" applyFont="1" applyFill="1" applyBorder="1" applyAlignment="1">
      <alignment horizontal="left" vertical="center" shrinkToFit="1"/>
    </xf>
    <xf numFmtId="0" fontId="9" fillId="6" borderId="1" xfId="0" applyFont="1" applyFill="1" applyBorder="1" applyAlignment="1">
      <alignment vertical="center" wrapText="1"/>
    </xf>
    <xf numFmtId="1" fontId="4" fillId="6" borderId="1" xfId="0" applyNumberFormat="1" applyFont="1" applyFill="1" applyBorder="1" applyAlignment="1">
      <alignment horizontal="left" vertical="center" shrinkToFit="1"/>
    </xf>
    <xf numFmtId="0" fontId="4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65" fontId="1" fillId="0" borderId="1" xfId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65" fontId="17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left" vertical="center"/>
    </xf>
    <xf numFmtId="165" fontId="17" fillId="0" borderId="0" xfId="1" applyFont="1" applyFill="1" applyAlignment="1">
      <alignment horizontal="left" vertical="center"/>
    </xf>
    <xf numFmtId="0" fontId="7" fillId="8" borderId="1" xfId="0" applyFont="1" applyFill="1" applyBorder="1" applyAlignment="1">
      <alignment horizontal="center" vertical="center" wrapText="1"/>
    </xf>
    <xf numFmtId="166" fontId="0" fillId="8" borderId="1" xfId="0" applyNumberFormat="1" applyFill="1" applyBorder="1" applyAlignment="1">
      <alignment horizontal="left" vertical="top"/>
    </xf>
    <xf numFmtId="166" fontId="0" fillId="8" borderId="0" xfId="0" applyNumberFormat="1" applyFill="1" applyAlignment="1">
      <alignment horizontal="left" vertical="top"/>
    </xf>
    <xf numFmtId="166" fontId="11" fillId="8" borderId="0" xfId="0" applyNumberFormat="1" applyFont="1" applyFill="1" applyAlignment="1">
      <alignment horizontal="left" vertical="top"/>
    </xf>
    <xf numFmtId="0" fontId="7" fillId="8" borderId="7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horizontal="left" vertical="top"/>
    </xf>
    <xf numFmtId="0" fontId="19" fillId="7" borderId="0" xfId="0" applyFont="1" applyFill="1" applyAlignment="1">
      <alignment horizontal="left" vertical="top"/>
    </xf>
    <xf numFmtId="0" fontId="19" fillId="4" borderId="0" xfId="0" applyFont="1" applyFill="1" applyAlignment="1">
      <alignment horizontal="left" vertical="top"/>
    </xf>
    <xf numFmtId="0" fontId="19" fillId="2" borderId="0" xfId="0" applyFont="1" applyFill="1" applyAlignment="1">
      <alignment horizontal="left" vertical="top"/>
    </xf>
    <xf numFmtId="0" fontId="19" fillId="5" borderId="0" xfId="0" applyFont="1" applyFill="1" applyAlignment="1">
      <alignment horizontal="left" vertical="top"/>
    </xf>
    <xf numFmtId="0" fontId="8" fillId="6" borderId="0" xfId="0" applyFont="1" applyFill="1" applyAlignment="1">
      <alignment horizontal="left" vertical="top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6" fillId="5" borderId="4" xfId="0" applyFont="1" applyFill="1" applyBorder="1" applyAlignment="1">
      <alignment horizontal="left" vertical="center" wrapText="1"/>
    </xf>
    <xf numFmtId="0" fontId="6" fillId="5" borderId="6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left" vertical="center" wrapText="1"/>
    </xf>
    <xf numFmtId="0" fontId="14" fillId="9" borderId="0" xfId="0" applyFont="1" applyFill="1" applyAlignment="1">
      <alignment horizontal="center" vertical="center"/>
    </xf>
    <xf numFmtId="0" fontId="6" fillId="4" borderId="4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colors>
    <mruColors>
      <color rgb="FF82F5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42"/>
  <sheetViews>
    <sheetView tabSelected="1" topLeftCell="A229" workbookViewId="0">
      <selection activeCell="L110" sqref="L110"/>
    </sheetView>
  </sheetViews>
  <sheetFormatPr defaultRowHeight="12.75" x14ac:dyDescent="0.2"/>
  <cols>
    <col min="1" max="1" width="8.5" style="1" customWidth="1"/>
    <col min="2" max="2" width="12.33203125" style="2" customWidth="1"/>
    <col min="3" max="3" width="12" style="1" customWidth="1"/>
    <col min="4" max="4" width="9.6640625" style="1" customWidth="1"/>
    <col min="5" max="5" width="10.83203125" style="1" customWidth="1"/>
    <col min="6" max="6" width="20.1640625" style="1" customWidth="1"/>
    <col min="7" max="7" width="13.6640625" style="1" customWidth="1"/>
    <col min="8" max="8" width="14" style="1" customWidth="1"/>
    <col min="9" max="9" width="11.5" bestFit="1" customWidth="1"/>
    <col min="10" max="10" width="18" bestFit="1" customWidth="1"/>
    <col min="11" max="11" width="14.83203125" customWidth="1"/>
    <col min="12" max="12" width="32" customWidth="1"/>
  </cols>
  <sheetData>
    <row r="1" spans="1:12" ht="39" customHeight="1" x14ac:dyDescent="0.2">
      <c r="A1" s="205" t="s">
        <v>452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</row>
    <row r="2" spans="1:12" ht="39" customHeight="1" x14ac:dyDescent="0.2">
      <c r="A2" s="193" t="s">
        <v>458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1:12" ht="39" customHeight="1" x14ac:dyDescent="0.2">
      <c r="A3" s="193" t="s">
        <v>453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</row>
    <row r="4" spans="1:12" ht="39" customHeight="1" x14ac:dyDescent="0.2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ht="18.75" x14ac:dyDescent="0.2">
      <c r="A5" s="194" t="s">
        <v>454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</row>
    <row r="6" spans="1:12" ht="18.75" x14ac:dyDescent="0.2">
      <c r="A6" s="194" t="s">
        <v>455</v>
      </c>
      <c r="B6" s="194"/>
      <c r="C6" s="194"/>
      <c r="D6" s="194"/>
      <c r="E6" s="194"/>
      <c r="F6" s="194"/>
      <c r="G6" s="194"/>
      <c r="H6" s="194"/>
      <c r="I6" s="194"/>
      <c r="J6" s="194"/>
      <c r="K6" s="194"/>
      <c r="L6" s="194"/>
    </row>
    <row r="7" spans="1:12" ht="18.75" x14ac:dyDescent="0.2">
      <c r="A7" s="194"/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</row>
    <row r="8" spans="1:12" ht="18.75" x14ac:dyDescent="0.2">
      <c r="A8" s="166" t="s">
        <v>456</v>
      </c>
      <c r="B8" s="166"/>
      <c r="C8" s="195"/>
      <c r="D8" s="195"/>
      <c r="E8" s="195"/>
      <c r="F8" s="195"/>
      <c r="G8" s="195"/>
      <c r="H8" s="195"/>
      <c r="I8" s="195"/>
      <c r="J8" s="195"/>
      <c r="K8" s="195"/>
      <c r="L8" s="195"/>
    </row>
    <row r="9" spans="1:12" ht="18.75" x14ac:dyDescent="0.2">
      <c r="A9" s="194" t="s">
        <v>457</v>
      </c>
      <c r="B9" s="194"/>
      <c r="C9" s="195"/>
      <c r="D9" s="195"/>
      <c r="E9" s="195"/>
      <c r="F9" s="195"/>
      <c r="G9" s="195"/>
      <c r="H9" s="195"/>
      <c r="I9" s="195"/>
      <c r="J9" s="195"/>
      <c r="K9" s="195"/>
      <c r="L9" s="195"/>
    </row>
    <row r="10" spans="1:12" ht="18.75" x14ac:dyDescent="0.2">
      <c r="A10" s="194" t="s">
        <v>459</v>
      </c>
      <c r="B10" s="194"/>
      <c r="C10" s="195"/>
      <c r="D10" s="195"/>
      <c r="E10" s="195"/>
      <c r="F10" s="195"/>
      <c r="G10" s="195"/>
      <c r="H10" s="195"/>
      <c r="I10" s="195"/>
      <c r="J10" s="195"/>
      <c r="K10" s="195"/>
      <c r="L10" s="195"/>
    </row>
    <row r="11" spans="1:12" ht="18.75" x14ac:dyDescent="0.2">
      <c r="A11" s="194" t="s">
        <v>460</v>
      </c>
      <c r="B11" s="194"/>
      <c r="C11" s="195"/>
      <c r="D11" s="195"/>
      <c r="E11" s="195"/>
      <c r="F11" s="195"/>
      <c r="G11" s="195"/>
      <c r="H11" s="195"/>
      <c r="I11" s="195"/>
      <c r="J11" s="195"/>
      <c r="K11" s="195"/>
      <c r="L11" s="195"/>
    </row>
    <row r="12" spans="1:12" ht="18.75" x14ac:dyDescent="0.2">
      <c r="A12" s="194" t="s">
        <v>461</v>
      </c>
      <c r="B12" s="194"/>
      <c r="C12" s="195"/>
      <c r="D12" s="195"/>
      <c r="E12" s="195"/>
      <c r="F12" s="195"/>
      <c r="G12" s="195"/>
      <c r="H12" s="195"/>
      <c r="I12" s="195"/>
      <c r="J12" s="195"/>
      <c r="K12" s="195"/>
      <c r="L12" s="195"/>
    </row>
    <row r="13" spans="1:12" ht="18.75" x14ac:dyDescent="0.2">
      <c r="A13" s="194" t="s">
        <v>462</v>
      </c>
      <c r="B13" s="194"/>
      <c r="C13" s="195"/>
      <c r="D13" s="195"/>
      <c r="E13" s="195"/>
      <c r="F13" s="195"/>
      <c r="G13" s="195"/>
      <c r="H13" s="195"/>
      <c r="I13" s="195"/>
      <c r="J13" s="195"/>
      <c r="K13" s="195"/>
      <c r="L13" s="195"/>
    </row>
    <row r="14" spans="1:12" ht="18.75" x14ac:dyDescent="0.2">
      <c r="A14" s="194" t="s">
        <v>463</v>
      </c>
      <c r="B14" s="194"/>
      <c r="C14" s="195"/>
      <c r="D14" s="195"/>
      <c r="E14" s="195"/>
      <c r="F14" s="195"/>
      <c r="G14" s="195"/>
      <c r="H14" s="195"/>
      <c r="I14" s="195"/>
      <c r="J14" s="195"/>
      <c r="K14" s="195"/>
      <c r="L14" s="195"/>
    </row>
    <row r="15" spans="1:12" ht="18.75" x14ac:dyDescent="0.2">
      <c r="A15" s="194" t="s">
        <v>464</v>
      </c>
      <c r="B15" s="194"/>
      <c r="C15" s="195"/>
      <c r="D15" s="195"/>
      <c r="E15" s="195"/>
      <c r="F15" s="195"/>
      <c r="G15" s="195"/>
      <c r="H15" s="195"/>
      <c r="I15" s="195"/>
      <c r="J15" s="195"/>
      <c r="K15" s="195"/>
      <c r="L15" s="195"/>
    </row>
    <row r="16" spans="1:12" ht="18.75" x14ac:dyDescent="0.2">
      <c r="A16" s="194"/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</row>
    <row r="17" spans="1:12" ht="18.75" x14ac:dyDescent="0.2">
      <c r="A17" s="194" t="s">
        <v>465</v>
      </c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</row>
    <row r="18" spans="1:12" ht="18.75" x14ac:dyDescent="0.2">
      <c r="A18" s="165"/>
      <c r="B18" s="165"/>
      <c r="C18" s="165"/>
      <c r="D18" s="165"/>
      <c r="E18" s="165"/>
      <c r="F18" s="165"/>
      <c r="G18" s="165"/>
      <c r="H18" s="165"/>
      <c r="I18" s="165"/>
      <c r="J18" s="165"/>
      <c r="K18" s="132"/>
      <c r="L18" s="132"/>
    </row>
    <row r="19" spans="1:12" ht="22.5" x14ac:dyDescent="0.2">
      <c r="A19" s="167" t="s">
        <v>466</v>
      </c>
      <c r="B19" s="167" t="s">
        <v>269</v>
      </c>
      <c r="C19" s="167" t="s">
        <v>467</v>
      </c>
      <c r="D19" s="167" t="s">
        <v>468</v>
      </c>
      <c r="E19" s="167" t="s">
        <v>298</v>
      </c>
      <c r="F19" s="192" t="s">
        <v>299</v>
      </c>
      <c r="G19" s="192"/>
      <c r="H19" s="192"/>
      <c r="I19" s="192"/>
      <c r="J19" s="167" t="s">
        <v>477</v>
      </c>
      <c r="K19" s="167" t="s">
        <v>475</v>
      </c>
      <c r="L19" s="167" t="s">
        <v>476</v>
      </c>
    </row>
    <row r="20" spans="1:12" ht="20.45" customHeight="1" x14ac:dyDescent="0.2">
      <c r="A20" s="169">
        <v>1</v>
      </c>
      <c r="B20" s="169">
        <v>1</v>
      </c>
      <c r="C20" s="169">
        <v>1</v>
      </c>
      <c r="D20" s="169" t="s">
        <v>469</v>
      </c>
      <c r="E20" s="169">
        <v>24295</v>
      </c>
      <c r="F20" s="191" t="s">
        <v>470</v>
      </c>
      <c r="G20" s="191"/>
      <c r="H20" s="191"/>
      <c r="I20" s="191"/>
      <c r="J20" s="168">
        <v>227141.89</v>
      </c>
      <c r="K20" s="168">
        <f>L110</f>
        <v>0</v>
      </c>
      <c r="L20" s="168">
        <f>K20*C20</f>
        <v>0</v>
      </c>
    </row>
    <row r="21" spans="1:12" ht="20.45" customHeight="1" x14ac:dyDescent="0.2">
      <c r="A21" s="169">
        <v>1</v>
      </c>
      <c r="B21" s="169">
        <v>2</v>
      </c>
      <c r="C21" s="169">
        <v>1</v>
      </c>
      <c r="D21" s="169" t="s">
        <v>469</v>
      </c>
      <c r="E21" s="169">
        <v>24311</v>
      </c>
      <c r="F21" s="191" t="s">
        <v>471</v>
      </c>
      <c r="G21" s="191"/>
      <c r="H21" s="191"/>
      <c r="I21" s="191"/>
      <c r="J21" s="168">
        <v>115726.83</v>
      </c>
      <c r="K21" s="168">
        <f>L133</f>
        <v>0</v>
      </c>
      <c r="L21" s="168">
        <f t="shared" ref="L21:L24" si="0">K21*C21</f>
        <v>0</v>
      </c>
    </row>
    <row r="22" spans="1:12" x14ac:dyDescent="0.2">
      <c r="A22" s="169">
        <v>1</v>
      </c>
      <c r="B22" s="169">
        <v>3</v>
      </c>
      <c r="C22" s="169">
        <v>1</v>
      </c>
      <c r="D22" s="169" t="s">
        <v>469</v>
      </c>
      <c r="E22" s="169">
        <v>24312</v>
      </c>
      <c r="F22" s="191" t="s">
        <v>472</v>
      </c>
      <c r="G22" s="191"/>
      <c r="H22" s="191"/>
      <c r="I22" s="191"/>
      <c r="J22" s="168">
        <v>157795.06</v>
      </c>
      <c r="K22" s="168">
        <f>L162</f>
        <v>0</v>
      </c>
      <c r="L22" s="168">
        <f t="shared" si="0"/>
        <v>0</v>
      </c>
    </row>
    <row r="23" spans="1:12" ht="27.6" customHeight="1" x14ac:dyDescent="0.2">
      <c r="A23" s="169">
        <v>1</v>
      </c>
      <c r="B23" s="169">
        <v>4</v>
      </c>
      <c r="C23" s="169">
        <v>1</v>
      </c>
      <c r="D23" s="169" t="s">
        <v>469</v>
      </c>
      <c r="E23" s="169">
        <v>24313</v>
      </c>
      <c r="F23" s="191" t="s">
        <v>473</v>
      </c>
      <c r="G23" s="191"/>
      <c r="H23" s="191"/>
      <c r="I23" s="191"/>
      <c r="J23" s="168">
        <v>147048.85999999999</v>
      </c>
      <c r="K23" s="168">
        <f>L191</f>
        <v>0</v>
      </c>
      <c r="L23" s="168">
        <f t="shared" si="0"/>
        <v>0</v>
      </c>
    </row>
    <row r="24" spans="1:12" ht="27.6" customHeight="1" x14ac:dyDescent="0.2">
      <c r="A24" s="169">
        <v>1</v>
      </c>
      <c r="B24" s="169">
        <v>5</v>
      </c>
      <c r="C24" s="169">
        <v>1</v>
      </c>
      <c r="D24" s="169" t="s">
        <v>469</v>
      </c>
      <c r="E24" s="169">
        <v>24314</v>
      </c>
      <c r="F24" s="191" t="s">
        <v>474</v>
      </c>
      <c r="G24" s="191"/>
      <c r="H24" s="191"/>
      <c r="I24" s="191"/>
      <c r="J24" s="168">
        <v>34254.660000000003</v>
      </c>
      <c r="K24" s="168">
        <f>L203</f>
        <v>0</v>
      </c>
      <c r="L24" s="168">
        <f t="shared" si="0"/>
        <v>0</v>
      </c>
    </row>
    <row r="25" spans="1:12" ht="18.75" x14ac:dyDescent="0.2">
      <c r="A25" s="165"/>
      <c r="B25" s="165"/>
      <c r="C25" s="165"/>
      <c r="D25" s="165"/>
      <c r="E25" s="165"/>
      <c r="F25" s="165"/>
      <c r="G25" s="165"/>
      <c r="H25" s="165"/>
      <c r="I25" s="170" t="s">
        <v>478</v>
      </c>
      <c r="J25" s="172">
        <f>SUM(J20:J24)</f>
        <v>681967.3</v>
      </c>
      <c r="K25" s="165"/>
      <c r="L25" s="171">
        <f>SUM(L20:L24)</f>
        <v>0</v>
      </c>
    </row>
    <row r="26" spans="1:12" ht="18.75" x14ac:dyDescent="0.2">
      <c r="A26" s="165"/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</row>
    <row r="27" spans="1:12" ht="22.5" x14ac:dyDescent="0.2">
      <c r="A27" s="167" t="s">
        <v>466</v>
      </c>
      <c r="B27" s="167" t="s">
        <v>269</v>
      </c>
      <c r="C27" s="167" t="s">
        <v>467</v>
      </c>
      <c r="D27" s="167" t="s">
        <v>468</v>
      </c>
      <c r="E27" s="167" t="s">
        <v>298</v>
      </c>
      <c r="F27" s="192" t="s">
        <v>299</v>
      </c>
      <c r="G27" s="192"/>
      <c r="H27" s="192"/>
      <c r="I27" s="192"/>
      <c r="J27" s="167" t="s">
        <v>477</v>
      </c>
      <c r="K27" s="167" t="s">
        <v>475</v>
      </c>
      <c r="L27" s="167" t="s">
        <v>476</v>
      </c>
    </row>
    <row r="28" spans="1:12" ht="21" customHeight="1" x14ac:dyDescent="0.2">
      <c r="A28" s="169">
        <v>2</v>
      </c>
      <c r="B28" s="169">
        <v>1</v>
      </c>
      <c r="C28" s="169">
        <v>1</v>
      </c>
      <c r="D28" s="169" t="s">
        <v>469</v>
      </c>
      <c r="E28" s="169">
        <v>24315</v>
      </c>
      <c r="F28" s="191" t="s">
        <v>479</v>
      </c>
      <c r="G28" s="191"/>
      <c r="H28" s="191"/>
      <c r="I28" s="191"/>
      <c r="J28" s="168">
        <v>86324.32</v>
      </c>
      <c r="K28" s="168">
        <f>H235</f>
        <v>0</v>
      </c>
      <c r="L28" s="168">
        <f>K28*C28</f>
        <v>0</v>
      </c>
    </row>
    <row r="29" spans="1:12" ht="18.75" x14ac:dyDescent="0.2">
      <c r="A29" s="165"/>
      <c r="B29" s="165"/>
      <c r="C29" s="165"/>
      <c r="D29" s="165"/>
      <c r="E29" s="165"/>
      <c r="F29" s="165"/>
      <c r="G29" s="165"/>
      <c r="H29" s="165"/>
      <c r="I29" s="165"/>
      <c r="J29" s="173"/>
      <c r="K29" s="173"/>
      <c r="L29" s="173"/>
    </row>
    <row r="30" spans="1:12" ht="18" customHeight="1" x14ac:dyDescent="0.2">
      <c r="A30" s="188" t="s">
        <v>480</v>
      </c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</row>
    <row r="31" spans="1:12" ht="15.75" x14ac:dyDescent="0.2">
      <c r="A31" s="188" t="s">
        <v>481</v>
      </c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</row>
    <row r="32" spans="1:12" ht="18" customHeight="1" x14ac:dyDescent="0.2">
      <c r="A32" s="189" t="s">
        <v>482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89"/>
      <c r="L32" s="189"/>
    </row>
    <row r="33" spans="1:12" ht="18" customHeight="1" x14ac:dyDescent="0.2">
      <c r="A33" s="189"/>
      <c r="B33" s="189"/>
      <c r="C33" s="189"/>
      <c r="D33" s="189"/>
      <c r="E33" s="189"/>
      <c r="F33" s="189"/>
      <c r="G33" s="189"/>
      <c r="H33" s="189"/>
      <c r="I33" s="189"/>
      <c r="J33" s="189"/>
      <c r="K33" s="189"/>
      <c r="L33" s="189"/>
    </row>
    <row r="34" spans="1:12" ht="18.75" x14ac:dyDescent="0.2">
      <c r="A34" s="165"/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</row>
    <row r="35" spans="1:12" ht="18.75" x14ac:dyDescent="0.2">
      <c r="A35" s="200" t="s">
        <v>438</v>
      </c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</row>
    <row r="36" spans="1:12" ht="18.75" x14ac:dyDescent="0.2">
      <c r="A36" s="198" t="s">
        <v>447</v>
      </c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</row>
    <row r="37" spans="1:12" ht="31.5" x14ac:dyDescent="0.2">
      <c r="A37" s="77" t="s">
        <v>269</v>
      </c>
      <c r="B37" s="77" t="s">
        <v>264</v>
      </c>
      <c r="C37" s="77" t="s">
        <v>265</v>
      </c>
      <c r="D37" s="4" t="s">
        <v>300</v>
      </c>
      <c r="E37" s="77" t="s">
        <v>266</v>
      </c>
      <c r="F37" s="78" t="s">
        <v>267</v>
      </c>
      <c r="G37" s="79" t="s">
        <v>294</v>
      </c>
      <c r="H37" s="79" t="s">
        <v>295</v>
      </c>
      <c r="I37" s="79" t="s">
        <v>296</v>
      </c>
      <c r="J37" s="79" t="s">
        <v>435</v>
      </c>
      <c r="K37" s="79" t="s">
        <v>436</v>
      </c>
      <c r="L37" s="174" t="s">
        <v>483</v>
      </c>
    </row>
    <row r="38" spans="1:12" ht="20.100000000000001" customHeight="1" x14ac:dyDescent="0.2">
      <c r="A38" s="64">
        <v>1</v>
      </c>
      <c r="B38" s="65" t="s">
        <v>0</v>
      </c>
      <c r="C38" s="66" t="s">
        <v>324</v>
      </c>
      <c r="D38" s="66" t="s">
        <v>301</v>
      </c>
      <c r="E38" s="64">
        <v>2019</v>
      </c>
      <c r="F38" s="66" t="s">
        <v>1</v>
      </c>
      <c r="G38" s="80">
        <v>400000</v>
      </c>
      <c r="H38" s="80">
        <v>400000</v>
      </c>
      <c r="I38" s="80">
        <v>80000</v>
      </c>
      <c r="J38" s="141">
        <v>10000</v>
      </c>
      <c r="K38" s="141">
        <v>10000</v>
      </c>
      <c r="L38" s="175"/>
    </row>
    <row r="39" spans="1:12" ht="20.100000000000001" customHeight="1" x14ac:dyDescent="0.2">
      <c r="A39" s="64">
        <f>1+A38</f>
        <v>2</v>
      </c>
      <c r="B39" s="65" t="s">
        <v>69</v>
      </c>
      <c r="C39" s="66" t="s">
        <v>325</v>
      </c>
      <c r="D39" s="66" t="s">
        <v>302</v>
      </c>
      <c r="E39" s="64">
        <v>2023</v>
      </c>
      <c r="F39" s="66" t="s">
        <v>70</v>
      </c>
      <c r="G39" s="80">
        <v>400000</v>
      </c>
      <c r="H39" s="80">
        <v>400000</v>
      </c>
      <c r="I39" s="80">
        <v>80000</v>
      </c>
      <c r="J39" s="141">
        <v>10000</v>
      </c>
      <c r="K39" s="141">
        <v>10000</v>
      </c>
      <c r="L39" s="175"/>
    </row>
    <row r="40" spans="1:12" ht="20.100000000000001" customHeight="1" x14ac:dyDescent="0.2">
      <c r="A40" s="64">
        <f t="shared" ref="A40:A104" si="1">1+A39</f>
        <v>3</v>
      </c>
      <c r="B40" s="65" t="s">
        <v>71</v>
      </c>
      <c r="C40" s="66" t="s">
        <v>325</v>
      </c>
      <c r="D40" s="66" t="s">
        <v>302</v>
      </c>
      <c r="E40" s="64">
        <v>2023</v>
      </c>
      <c r="F40" s="66" t="s">
        <v>72</v>
      </c>
      <c r="G40" s="80">
        <v>400000</v>
      </c>
      <c r="H40" s="80">
        <v>400000</v>
      </c>
      <c r="I40" s="80">
        <v>80000</v>
      </c>
      <c r="J40" s="141">
        <v>10000</v>
      </c>
      <c r="K40" s="141">
        <v>10000</v>
      </c>
      <c r="L40" s="175"/>
    </row>
    <row r="41" spans="1:12" ht="20.100000000000001" customHeight="1" x14ac:dyDescent="0.2">
      <c r="A41" s="64">
        <f t="shared" si="1"/>
        <v>4</v>
      </c>
      <c r="B41" s="65" t="s">
        <v>73</v>
      </c>
      <c r="C41" s="66" t="s">
        <v>325</v>
      </c>
      <c r="D41" s="66" t="s">
        <v>302</v>
      </c>
      <c r="E41" s="64">
        <v>2023</v>
      </c>
      <c r="F41" s="66" t="s">
        <v>74</v>
      </c>
      <c r="G41" s="80">
        <v>400000</v>
      </c>
      <c r="H41" s="80">
        <v>400000</v>
      </c>
      <c r="I41" s="80">
        <v>80000</v>
      </c>
      <c r="J41" s="141">
        <v>10000</v>
      </c>
      <c r="K41" s="141">
        <v>10000</v>
      </c>
      <c r="L41" s="175"/>
    </row>
    <row r="42" spans="1:12" ht="20.100000000000001" customHeight="1" x14ac:dyDescent="0.2">
      <c r="A42" s="64">
        <f t="shared" si="1"/>
        <v>5</v>
      </c>
      <c r="B42" s="65" t="s">
        <v>75</v>
      </c>
      <c r="C42" s="66" t="s">
        <v>326</v>
      </c>
      <c r="D42" s="66" t="s">
        <v>302</v>
      </c>
      <c r="E42" s="64">
        <v>2023</v>
      </c>
      <c r="F42" s="66" t="s">
        <v>76</v>
      </c>
      <c r="G42" s="80">
        <v>400000</v>
      </c>
      <c r="H42" s="80">
        <v>400000</v>
      </c>
      <c r="I42" s="80">
        <v>80000</v>
      </c>
      <c r="J42" s="141">
        <v>10000</v>
      </c>
      <c r="K42" s="141">
        <v>10000</v>
      </c>
      <c r="L42" s="175"/>
    </row>
    <row r="43" spans="1:12" ht="20.100000000000001" customHeight="1" x14ac:dyDescent="0.2">
      <c r="A43" s="64">
        <f t="shared" si="1"/>
        <v>6</v>
      </c>
      <c r="B43" s="65" t="s">
        <v>79</v>
      </c>
      <c r="C43" s="66" t="s">
        <v>80</v>
      </c>
      <c r="D43" s="66" t="s">
        <v>301</v>
      </c>
      <c r="E43" s="64">
        <v>2021</v>
      </c>
      <c r="F43" s="66" t="s">
        <v>81</v>
      </c>
      <c r="G43" s="80">
        <v>400000</v>
      </c>
      <c r="H43" s="80">
        <v>400000</v>
      </c>
      <c r="I43" s="80">
        <v>80000</v>
      </c>
      <c r="J43" s="141">
        <v>10000</v>
      </c>
      <c r="K43" s="141">
        <v>10000</v>
      </c>
      <c r="L43" s="175"/>
    </row>
    <row r="44" spans="1:12" ht="20.100000000000001" customHeight="1" x14ac:dyDescent="0.2">
      <c r="A44" s="64">
        <f t="shared" si="1"/>
        <v>7</v>
      </c>
      <c r="B44" s="65" t="s">
        <v>84</v>
      </c>
      <c r="C44" s="66" t="s">
        <v>327</v>
      </c>
      <c r="D44" s="66" t="s">
        <v>303</v>
      </c>
      <c r="E44" s="64">
        <v>2009</v>
      </c>
      <c r="F44" s="66" t="s">
        <v>85</v>
      </c>
      <c r="G44" s="80">
        <v>400000</v>
      </c>
      <c r="H44" s="80">
        <v>400000</v>
      </c>
      <c r="I44" s="80">
        <v>80000</v>
      </c>
      <c r="J44" s="141">
        <v>10000</v>
      </c>
      <c r="K44" s="141">
        <v>10000</v>
      </c>
      <c r="L44" s="175"/>
    </row>
    <row r="45" spans="1:12" ht="20.100000000000001" customHeight="1" x14ac:dyDescent="0.2">
      <c r="A45" s="64">
        <f t="shared" si="1"/>
        <v>8</v>
      </c>
      <c r="B45" s="65" t="s">
        <v>86</v>
      </c>
      <c r="C45" s="66" t="s">
        <v>323</v>
      </c>
      <c r="D45" s="66" t="s">
        <v>304</v>
      </c>
      <c r="E45" s="64">
        <v>1989</v>
      </c>
      <c r="F45" s="66" t="s">
        <v>87</v>
      </c>
      <c r="G45" s="80">
        <v>400000</v>
      </c>
      <c r="H45" s="80">
        <v>400000</v>
      </c>
      <c r="I45" s="80">
        <v>80000</v>
      </c>
      <c r="J45" s="141">
        <v>10000</v>
      </c>
      <c r="K45" s="141">
        <v>10000</v>
      </c>
      <c r="L45" s="175"/>
    </row>
    <row r="46" spans="1:12" ht="20.100000000000001" customHeight="1" x14ac:dyDescent="0.2">
      <c r="A46" s="64">
        <f t="shared" si="1"/>
        <v>9</v>
      </c>
      <c r="B46" s="65" t="s">
        <v>88</v>
      </c>
      <c r="C46" s="66" t="s">
        <v>328</v>
      </c>
      <c r="D46" s="66" t="s">
        <v>305</v>
      </c>
      <c r="E46" s="64">
        <v>2016</v>
      </c>
      <c r="F46" s="66" t="s">
        <v>89</v>
      </c>
      <c r="G46" s="80">
        <v>400000</v>
      </c>
      <c r="H46" s="80">
        <v>400000</v>
      </c>
      <c r="I46" s="80">
        <v>80000</v>
      </c>
      <c r="J46" s="141">
        <v>10000</v>
      </c>
      <c r="K46" s="141">
        <v>10000</v>
      </c>
      <c r="L46" s="175"/>
    </row>
    <row r="47" spans="1:12" ht="20.100000000000001" customHeight="1" x14ac:dyDescent="0.2">
      <c r="A47" s="64">
        <f t="shared" si="1"/>
        <v>10</v>
      </c>
      <c r="B47" s="65" t="s">
        <v>92</v>
      </c>
      <c r="C47" s="66" t="s">
        <v>329</v>
      </c>
      <c r="D47" s="66" t="s">
        <v>301</v>
      </c>
      <c r="E47" s="64">
        <v>2020</v>
      </c>
      <c r="F47" s="66" t="s">
        <v>93</v>
      </c>
      <c r="G47" s="80">
        <v>400000</v>
      </c>
      <c r="H47" s="80">
        <v>400000</v>
      </c>
      <c r="I47" s="80">
        <v>80000</v>
      </c>
      <c r="J47" s="141">
        <v>10000</v>
      </c>
      <c r="K47" s="141">
        <v>10000</v>
      </c>
      <c r="L47" s="175"/>
    </row>
    <row r="48" spans="1:12" ht="20.100000000000001" customHeight="1" x14ac:dyDescent="0.2">
      <c r="A48" s="64">
        <f t="shared" si="1"/>
        <v>11</v>
      </c>
      <c r="B48" s="65" t="s">
        <v>94</v>
      </c>
      <c r="C48" s="66" t="s">
        <v>330</v>
      </c>
      <c r="D48" s="66" t="s">
        <v>304</v>
      </c>
      <c r="E48" s="64">
        <v>2022</v>
      </c>
      <c r="F48" s="66" t="s">
        <v>95</v>
      </c>
      <c r="G48" s="80">
        <v>400000</v>
      </c>
      <c r="H48" s="80">
        <v>400000</v>
      </c>
      <c r="I48" s="80">
        <v>80000</v>
      </c>
      <c r="J48" s="141">
        <v>10000</v>
      </c>
      <c r="K48" s="141">
        <v>10000</v>
      </c>
      <c r="L48" s="175"/>
    </row>
    <row r="49" spans="1:12" ht="20.100000000000001" customHeight="1" x14ac:dyDescent="0.2">
      <c r="A49" s="64">
        <f t="shared" si="1"/>
        <v>12</v>
      </c>
      <c r="B49" s="65" t="s">
        <v>96</v>
      </c>
      <c r="C49" s="66" t="s">
        <v>331</v>
      </c>
      <c r="D49" s="66" t="s">
        <v>304</v>
      </c>
      <c r="E49" s="64">
        <v>2008</v>
      </c>
      <c r="F49" s="66" t="s">
        <v>97</v>
      </c>
      <c r="G49" s="80">
        <v>400000</v>
      </c>
      <c r="H49" s="80">
        <v>400000</v>
      </c>
      <c r="I49" s="80">
        <v>80000</v>
      </c>
      <c r="J49" s="141">
        <v>10000</v>
      </c>
      <c r="K49" s="141">
        <v>10000</v>
      </c>
      <c r="L49" s="175"/>
    </row>
    <row r="50" spans="1:12" ht="20.100000000000001" customHeight="1" x14ac:dyDescent="0.2">
      <c r="A50" s="64">
        <f t="shared" si="1"/>
        <v>13</v>
      </c>
      <c r="B50" s="65" t="s">
        <v>98</v>
      </c>
      <c r="C50" s="66" t="s">
        <v>332</v>
      </c>
      <c r="D50" s="66" t="s">
        <v>301</v>
      </c>
      <c r="E50" s="64">
        <v>2023</v>
      </c>
      <c r="F50" s="66" t="s">
        <v>99</v>
      </c>
      <c r="G50" s="80">
        <v>400000</v>
      </c>
      <c r="H50" s="80">
        <v>400000</v>
      </c>
      <c r="I50" s="80">
        <v>80000</v>
      </c>
      <c r="J50" s="141">
        <v>10000</v>
      </c>
      <c r="K50" s="141">
        <v>10000</v>
      </c>
      <c r="L50" s="175"/>
    </row>
    <row r="51" spans="1:12" ht="20.100000000000001" customHeight="1" x14ac:dyDescent="0.2">
      <c r="A51" s="64">
        <f t="shared" si="1"/>
        <v>14</v>
      </c>
      <c r="B51" s="65" t="s">
        <v>100</v>
      </c>
      <c r="C51" s="66" t="s">
        <v>333</v>
      </c>
      <c r="D51" s="66" t="s">
        <v>306</v>
      </c>
      <c r="E51" s="64">
        <v>2019</v>
      </c>
      <c r="F51" s="66" t="s">
        <v>101</v>
      </c>
      <c r="G51" s="80">
        <v>400000</v>
      </c>
      <c r="H51" s="80">
        <v>400000</v>
      </c>
      <c r="I51" s="80">
        <v>80000</v>
      </c>
      <c r="J51" s="141">
        <v>10000</v>
      </c>
      <c r="K51" s="141">
        <v>10000</v>
      </c>
      <c r="L51" s="175"/>
    </row>
    <row r="52" spans="1:12" ht="20.100000000000001" customHeight="1" x14ac:dyDescent="0.2">
      <c r="A52" s="64">
        <f t="shared" si="1"/>
        <v>15</v>
      </c>
      <c r="B52" s="65" t="s">
        <v>102</v>
      </c>
      <c r="C52" s="66" t="s">
        <v>334</v>
      </c>
      <c r="D52" s="66" t="s">
        <v>304</v>
      </c>
      <c r="E52" s="64">
        <v>2007</v>
      </c>
      <c r="F52" s="66" t="s">
        <v>103</v>
      </c>
      <c r="G52" s="80">
        <v>400000</v>
      </c>
      <c r="H52" s="80">
        <v>400000</v>
      </c>
      <c r="I52" s="80">
        <v>80000</v>
      </c>
      <c r="J52" s="141">
        <v>10000</v>
      </c>
      <c r="K52" s="141">
        <v>10000</v>
      </c>
      <c r="L52" s="175"/>
    </row>
    <row r="53" spans="1:12" ht="20.100000000000001" customHeight="1" x14ac:dyDescent="0.2">
      <c r="A53" s="64">
        <f t="shared" si="1"/>
        <v>16</v>
      </c>
      <c r="B53" s="65" t="s">
        <v>104</v>
      </c>
      <c r="C53" s="66" t="s">
        <v>335</v>
      </c>
      <c r="D53" s="66" t="s">
        <v>307</v>
      </c>
      <c r="E53" s="64">
        <v>2009</v>
      </c>
      <c r="F53" s="66" t="s">
        <v>105</v>
      </c>
      <c r="G53" s="80">
        <v>400000</v>
      </c>
      <c r="H53" s="80">
        <v>400000</v>
      </c>
      <c r="I53" s="80">
        <v>80000</v>
      </c>
      <c r="J53" s="141">
        <v>10000</v>
      </c>
      <c r="K53" s="141">
        <v>10000</v>
      </c>
      <c r="L53" s="175"/>
    </row>
    <row r="54" spans="1:12" ht="19.5" customHeight="1" x14ac:dyDescent="0.2">
      <c r="A54" s="64">
        <f t="shared" si="1"/>
        <v>17</v>
      </c>
      <c r="B54" s="65" t="s">
        <v>106</v>
      </c>
      <c r="C54" s="66" t="s">
        <v>335</v>
      </c>
      <c r="D54" s="66" t="s">
        <v>304</v>
      </c>
      <c r="E54" s="64">
        <v>2010</v>
      </c>
      <c r="F54" s="66" t="s">
        <v>107</v>
      </c>
      <c r="G54" s="80">
        <v>400000</v>
      </c>
      <c r="H54" s="80">
        <v>400000</v>
      </c>
      <c r="I54" s="80">
        <v>80000</v>
      </c>
      <c r="J54" s="141">
        <v>10000</v>
      </c>
      <c r="K54" s="141">
        <v>10000</v>
      </c>
      <c r="L54" s="175"/>
    </row>
    <row r="55" spans="1:12" ht="22.5" customHeight="1" x14ac:dyDescent="0.2">
      <c r="A55" s="64">
        <f t="shared" si="1"/>
        <v>18</v>
      </c>
      <c r="B55" s="65" t="s">
        <v>108</v>
      </c>
      <c r="C55" s="66" t="s">
        <v>335</v>
      </c>
      <c r="D55" s="66" t="s">
        <v>308</v>
      </c>
      <c r="E55" s="64">
        <v>2011</v>
      </c>
      <c r="F55" s="66" t="s">
        <v>109</v>
      </c>
      <c r="G55" s="80">
        <v>400000</v>
      </c>
      <c r="H55" s="80">
        <v>400000</v>
      </c>
      <c r="I55" s="80">
        <v>80000</v>
      </c>
      <c r="J55" s="141">
        <v>10000</v>
      </c>
      <c r="K55" s="141">
        <v>10000</v>
      </c>
      <c r="L55" s="175"/>
    </row>
    <row r="56" spans="1:12" ht="23.25" customHeight="1" x14ac:dyDescent="0.2">
      <c r="A56" s="64">
        <f t="shared" si="1"/>
        <v>19</v>
      </c>
      <c r="B56" s="65" t="s">
        <v>110</v>
      </c>
      <c r="C56" s="67" t="s">
        <v>335</v>
      </c>
      <c r="D56" s="66" t="s">
        <v>309</v>
      </c>
      <c r="E56" s="64">
        <v>2011</v>
      </c>
      <c r="F56" s="66" t="s">
        <v>111</v>
      </c>
      <c r="G56" s="80">
        <v>400000</v>
      </c>
      <c r="H56" s="80">
        <v>400000</v>
      </c>
      <c r="I56" s="80">
        <v>80000</v>
      </c>
      <c r="J56" s="141">
        <v>10000</v>
      </c>
      <c r="K56" s="141">
        <v>10000</v>
      </c>
      <c r="L56" s="175"/>
    </row>
    <row r="57" spans="1:12" ht="20.100000000000001" customHeight="1" x14ac:dyDescent="0.2">
      <c r="A57" s="64">
        <f t="shared" si="1"/>
        <v>20</v>
      </c>
      <c r="B57" s="65" t="s">
        <v>112</v>
      </c>
      <c r="C57" s="67" t="s">
        <v>335</v>
      </c>
      <c r="D57" s="66" t="s">
        <v>304</v>
      </c>
      <c r="E57" s="64">
        <v>2011</v>
      </c>
      <c r="F57" s="66" t="s">
        <v>113</v>
      </c>
      <c r="G57" s="80">
        <v>400000</v>
      </c>
      <c r="H57" s="80">
        <v>400000</v>
      </c>
      <c r="I57" s="80">
        <v>80000</v>
      </c>
      <c r="J57" s="141">
        <v>10000</v>
      </c>
      <c r="K57" s="141">
        <v>10000</v>
      </c>
      <c r="L57" s="175"/>
    </row>
    <row r="58" spans="1:12" ht="20.100000000000001" customHeight="1" x14ac:dyDescent="0.2">
      <c r="A58" s="64">
        <f t="shared" si="1"/>
        <v>21</v>
      </c>
      <c r="B58" s="65" t="s">
        <v>114</v>
      </c>
      <c r="C58" s="67" t="s">
        <v>335</v>
      </c>
      <c r="D58" s="66" t="s">
        <v>304</v>
      </c>
      <c r="E58" s="64">
        <v>2011</v>
      </c>
      <c r="F58" s="66" t="s">
        <v>115</v>
      </c>
      <c r="G58" s="80">
        <v>400000</v>
      </c>
      <c r="H58" s="80">
        <v>400000</v>
      </c>
      <c r="I58" s="80">
        <v>80000</v>
      </c>
      <c r="J58" s="141">
        <v>10000</v>
      </c>
      <c r="K58" s="141">
        <v>10000</v>
      </c>
      <c r="L58" s="175"/>
    </row>
    <row r="59" spans="1:12" ht="20.100000000000001" customHeight="1" x14ac:dyDescent="0.2">
      <c r="A59" s="64">
        <f t="shared" si="1"/>
        <v>22</v>
      </c>
      <c r="B59" s="65" t="s">
        <v>116</v>
      </c>
      <c r="C59" s="67" t="s">
        <v>335</v>
      </c>
      <c r="D59" s="66" t="s">
        <v>304</v>
      </c>
      <c r="E59" s="64">
        <v>2012</v>
      </c>
      <c r="F59" s="66" t="s">
        <v>117</v>
      </c>
      <c r="G59" s="80">
        <v>400000</v>
      </c>
      <c r="H59" s="80">
        <v>400000</v>
      </c>
      <c r="I59" s="80">
        <v>80000</v>
      </c>
      <c r="J59" s="141">
        <v>10000</v>
      </c>
      <c r="K59" s="141">
        <v>10000</v>
      </c>
      <c r="L59" s="175"/>
    </row>
    <row r="60" spans="1:12" ht="20.100000000000001" customHeight="1" x14ac:dyDescent="0.2">
      <c r="A60" s="64">
        <f t="shared" si="1"/>
        <v>23</v>
      </c>
      <c r="B60" s="65" t="s">
        <v>118</v>
      </c>
      <c r="C60" s="67" t="s">
        <v>335</v>
      </c>
      <c r="D60" s="66" t="s">
        <v>310</v>
      </c>
      <c r="E60" s="64">
        <v>2012</v>
      </c>
      <c r="F60" s="66" t="s">
        <v>119</v>
      </c>
      <c r="G60" s="80">
        <v>400000</v>
      </c>
      <c r="H60" s="80">
        <v>400000</v>
      </c>
      <c r="I60" s="80">
        <v>80000</v>
      </c>
      <c r="J60" s="141">
        <v>10000</v>
      </c>
      <c r="K60" s="141">
        <v>10000</v>
      </c>
      <c r="L60" s="175"/>
    </row>
    <row r="61" spans="1:12" ht="20.100000000000001" customHeight="1" x14ac:dyDescent="0.2">
      <c r="A61" s="64">
        <f t="shared" si="1"/>
        <v>24</v>
      </c>
      <c r="B61" s="65" t="s">
        <v>120</v>
      </c>
      <c r="C61" s="67" t="s">
        <v>335</v>
      </c>
      <c r="D61" s="66" t="s">
        <v>304</v>
      </c>
      <c r="E61" s="64">
        <v>2013</v>
      </c>
      <c r="F61" s="66" t="s">
        <v>121</v>
      </c>
      <c r="G61" s="80">
        <v>400000</v>
      </c>
      <c r="H61" s="80">
        <v>400000</v>
      </c>
      <c r="I61" s="80">
        <v>80000</v>
      </c>
      <c r="J61" s="141">
        <v>10000</v>
      </c>
      <c r="K61" s="141">
        <v>10000</v>
      </c>
      <c r="L61" s="175"/>
    </row>
    <row r="62" spans="1:12" ht="20.100000000000001" customHeight="1" x14ac:dyDescent="0.2">
      <c r="A62" s="64">
        <f t="shared" si="1"/>
        <v>25</v>
      </c>
      <c r="B62" s="65" t="s">
        <v>122</v>
      </c>
      <c r="C62" s="67" t="s">
        <v>335</v>
      </c>
      <c r="D62" s="66" t="s">
        <v>311</v>
      </c>
      <c r="E62" s="64">
        <v>2013</v>
      </c>
      <c r="F62" s="66" t="s">
        <v>123</v>
      </c>
      <c r="G62" s="80">
        <v>400000</v>
      </c>
      <c r="H62" s="80">
        <v>400000</v>
      </c>
      <c r="I62" s="80">
        <v>80000</v>
      </c>
      <c r="J62" s="141">
        <v>10000</v>
      </c>
      <c r="K62" s="141">
        <v>10000</v>
      </c>
      <c r="L62" s="175"/>
    </row>
    <row r="63" spans="1:12" ht="20.100000000000001" customHeight="1" x14ac:dyDescent="0.2">
      <c r="A63" s="64">
        <f t="shared" si="1"/>
        <v>26</v>
      </c>
      <c r="B63" s="65" t="s">
        <v>124</v>
      </c>
      <c r="C63" s="67" t="s">
        <v>335</v>
      </c>
      <c r="D63" s="66" t="s">
        <v>301</v>
      </c>
      <c r="E63" s="64">
        <v>2013</v>
      </c>
      <c r="F63" s="66" t="s">
        <v>125</v>
      </c>
      <c r="G63" s="80">
        <v>400000</v>
      </c>
      <c r="H63" s="80">
        <v>400000</v>
      </c>
      <c r="I63" s="80">
        <v>80000</v>
      </c>
      <c r="J63" s="141">
        <v>10000</v>
      </c>
      <c r="K63" s="141">
        <v>10000</v>
      </c>
      <c r="L63" s="175"/>
    </row>
    <row r="64" spans="1:12" ht="20.100000000000001" customHeight="1" x14ac:dyDescent="0.2">
      <c r="A64" s="64">
        <f t="shared" si="1"/>
        <v>27</v>
      </c>
      <c r="B64" s="65" t="s">
        <v>126</v>
      </c>
      <c r="C64" s="67" t="s">
        <v>336</v>
      </c>
      <c r="D64" s="66" t="s">
        <v>303</v>
      </c>
      <c r="E64" s="64">
        <v>2017</v>
      </c>
      <c r="F64" s="66" t="s">
        <v>127</v>
      </c>
      <c r="G64" s="80">
        <v>400000</v>
      </c>
      <c r="H64" s="80">
        <v>400000</v>
      </c>
      <c r="I64" s="80">
        <v>80000</v>
      </c>
      <c r="J64" s="141">
        <v>10000</v>
      </c>
      <c r="K64" s="141">
        <v>10000</v>
      </c>
      <c r="L64" s="175"/>
    </row>
    <row r="65" spans="1:12" ht="20.100000000000001" customHeight="1" x14ac:dyDescent="0.2">
      <c r="A65" s="64">
        <f t="shared" si="1"/>
        <v>28</v>
      </c>
      <c r="B65" s="65" t="s">
        <v>128</v>
      </c>
      <c r="C65" s="67" t="s">
        <v>337</v>
      </c>
      <c r="D65" s="66" t="s">
        <v>302</v>
      </c>
      <c r="E65" s="64">
        <v>2020</v>
      </c>
      <c r="F65" s="66" t="s">
        <v>129</v>
      </c>
      <c r="G65" s="80">
        <v>400000</v>
      </c>
      <c r="H65" s="80">
        <v>400000</v>
      </c>
      <c r="I65" s="80">
        <v>80000</v>
      </c>
      <c r="J65" s="141">
        <v>10000</v>
      </c>
      <c r="K65" s="141">
        <v>10000</v>
      </c>
      <c r="L65" s="175"/>
    </row>
    <row r="66" spans="1:12" ht="20.100000000000001" customHeight="1" x14ac:dyDescent="0.2">
      <c r="A66" s="64">
        <f t="shared" si="1"/>
        <v>29</v>
      </c>
      <c r="B66" s="65" t="s">
        <v>130</v>
      </c>
      <c r="C66" s="67" t="s">
        <v>337</v>
      </c>
      <c r="D66" s="66" t="s">
        <v>302</v>
      </c>
      <c r="E66" s="64">
        <v>2021</v>
      </c>
      <c r="F66" s="66" t="s">
        <v>131</v>
      </c>
      <c r="G66" s="80">
        <v>400000</v>
      </c>
      <c r="H66" s="80">
        <v>400000</v>
      </c>
      <c r="I66" s="80">
        <v>80000</v>
      </c>
      <c r="J66" s="141">
        <v>10000</v>
      </c>
      <c r="K66" s="141">
        <v>10000</v>
      </c>
      <c r="L66" s="175"/>
    </row>
    <row r="67" spans="1:12" ht="20.100000000000001" customHeight="1" x14ac:dyDescent="0.2">
      <c r="A67" s="64">
        <f t="shared" si="1"/>
        <v>30</v>
      </c>
      <c r="B67" s="65" t="s">
        <v>132</v>
      </c>
      <c r="C67" s="67" t="s">
        <v>337</v>
      </c>
      <c r="D67" s="66" t="s">
        <v>302</v>
      </c>
      <c r="E67" s="64">
        <v>2021</v>
      </c>
      <c r="F67" s="66" t="s">
        <v>133</v>
      </c>
      <c r="G67" s="80">
        <v>400000</v>
      </c>
      <c r="H67" s="80">
        <v>400000</v>
      </c>
      <c r="I67" s="80">
        <v>80000</v>
      </c>
      <c r="J67" s="141">
        <v>10000</v>
      </c>
      <c r="K67" s="141">
        <v>10000</v>
      </c>
      <c r="L67" s="175"/>
    </row>
    <row r="68" spans="1:12" ht="20.100000000000001" customHeight="1" x14ac:dyDescent="0.2">
      <c r="A68" s="64">
        <f t="shared" si="1"/>
        <v>31</v>
      </c>
      <c r="B68" s="65" t="s">
        <v>134</v>
      </c>
      <c r="C68" s="67" t="s">
        <v>337</v>
      </c>
      <c r="D68" s="66" t="s">
        <v>302</v>
      </c>
      <c r="E68" s="64">
        <v>2021</v>
      </c>
      <c r="F68" s="66" t="s">
        <v>135</v>
      </c>
      <c r="G68" s="80">
        <v>400000</v>
      </c>
      <c r="H68" s="80">
        <v>400000</v>
      </c>
      <c r="I68" s="80">
        <v>80000</v>
      </c>
      <c r="J68" s="141">
        <v>10000</v>
      </c>
      <c r="K68" s="141">
        <v>10000</v>
      </c>
      <c r="L68" s="175"/>
    </row>
    <row r="69" spans="1:12" ht="20.100000000000001" customHeight="1" x14ac:dyDescent="0.2">
      <c r="A69" s="64">
        <f t="shared" si="1"/>
        <v>32</v>
      </c>
      <c r="B69" s="65" t="s">
        <v>136</v>
      </c>
      <c r="C69" s="67" t="s">
        <v>337</v>
      </c>
      <c r="D69" s="66" t="s">
        <v>302</v>
      </c>
      <c r="E69" s="64">
        <v>2021</v>
      </c>
      <c r="F69" s="66" t="s">
        <v>137</v>
      </c>
      <c r="G69" s="80">
        <v>400000</v>
      </c>
      <c r="H69" s="80">
        <v>400000</v>
      </c>
      <c r="I69" s="80">
        <v>80000</v>
      </c>
      <c r="J69" s="141">
        <v>10000</v>
      </c>
      <c r="K69" s="141">
        <v>10000</v>
      </c>
      <c r="L69" s="175"/>
    </row>
    <row r="70" spans="1:12" ht="20.100000000000001" customHeight="1" x14ac:dyDescent="0.2">
      <c r="A70" s="64">
        <f t="shared" si="1"/>
        <v>33</v>
      </c>
      <c r="B70" s="65" t="s">
        <v>138</v>
      </c>
      <c r="C70" s="67" t="s">
        <v>338</v>
      </c>
      <c r="D70" s="66" t="s">
        <v>307</v>
      </c>
      <c r="E70" s="64">
        <v>2016</v>
      </c>
      <c r="F70" s="66" t="s">
        <v>139</v>
      </c>
      <c r="G70" s="80">
        <v>400000</v>
      </c>
      <c r="H70" s="80">
        <v>400000</v>
      </c>
      <c r="I70" s="80">
        <v>80000</v>
      </c>
      <c r="J70" s="141">
        <v>10000</v>
      </c>
      <c r="K70" s="141">
        <v>10000</v>
      </c>
      <c r="L70" s="175"/>
    </row>
    <row r="71" spans="1:12" ht="20.100000000000001" customHeight="1" x14ac:dyDescent="0.2">
      <c r="A71" s="64">
        <f t="shared" si="1"/>
        <v>34</v>
      </c>
      <c r="B71" s="65" t="s">
        <v>140</v>
      </c>
      <c r="C71" s="67" t="s">
        <v>338</v>
      </c>
      <c r="D71" s="66" t="s">
        <v>305</v>
      </c>
      <c r="E71" s="64">
        <v>2016</v>
      </c>
      <c r="F71" s="66" t="s">
        <v>141</v>
      </c>
      <c r="G71" s="80">
        <v>400000</v>
      </c>
      <c r="H71" s="80">
        <v>400000</v>
      </c>
      <c r="I71" s="80">
        <v>80000</v>
      </c>
      <c r="J71" s="141">
        <v>10000</v>
      </c>
      <c r="K71" s="141">
        <v>10000</v>
      </c>
      <c r="L71" s="175"/>
    </row>
    <row r="72" spans="1:12" ht="20.100000000000001" customHeight="1" x14ac:dyDescent="0.2">
      <c r="A72" s="64">
        <f t="shared" si="1"/>
        <v>35</v>
      </c>
      <c r="B72" s="65" t="s">
        <v>142</v>
      </c>
      <c r="C72" s="67" t="s">
        <v>339</v>
      </c>
      <c r="D72" s="66" t="s">
        <v>312</v>
      </c>
      <c r="E72" s="64">
        <v>2016</v>
      </c>
      <c r="F72" s="66" t="s">
        <v>143</v>
      </c>
      <c r="G72" s="80">
        <v>400000</v>
      </c>
      <c r="H72" s="80">
        <v>400000</v>
      </c>
      <c r="I72" s="80">
        <v>80000</v>
      </c>
      <c r="J72" s="141">
        <v>10000</v>
      </c>
      <c r="K72" s="141">
        <v>10000</v>
      </c>
      <c r="L72" s="175"/>
    </row>
    <row r="73" spans="1:12" ht="20.100000000000001" customHeight="1" x14ac:dyDescent="0.2">
      <c r="A73" s="64">
        <f t="shared" si="1"/>
        <v>36</v>
      </c>
      <c r="B73" s="65" t="s">
        <v>144</v>
      </c>
      <c r="C73" s="67" t="s">
        <v>339</v>
      </c>
      <c r="D73" s="66" t="s">
        <v>301</v>
      </c>
      <c r="E73" s="64">
        <v>2016</v>
      </c>
      <c r="F73" s="66" t="s">
        <v>145</v>
      </c>
      <c r="G73" s="80">
        <v>400000</v>
      </c>
      <c r="H73" s="80">
        <v>400000</v>
      </c>
      <c r="I73" s="80">
        <v>80000</v>
      </c>
      <c r="J73" s="141">
        <v>10000</v>
      </c>
      <c r="K73" s="141">
        <v>10000</v>
      </c>
      <c r="L73" s="175"/>
    </row>
    <row r="74" spans="1:12" ht="20.100000000000001" customHeight="1" x14ac:dyDescent="0.2">
      <c r="A74" s="64">
        <f t="shared" si="1"/>
        <v>37</v>
      </c>
      <c r="B74" s="65" t="s">
        <v>146</v>
      </c>
      <c r="C74" s="67" t="s">
        <v>340</v>
      </c>
      <c r="D74" s="66" t="s">
        <v>305</v>
      </c>
      <c r="E74" s="64">
        <v>2024</v>
      </c>
      <c r="F74" s="66" t="s">
        <v>147</v>
      </c>
      <c r="G74" s="80">
        <v>400000</v>
      </c>
      <c r="H74" s="80">
        <v>400000</v>
      </c>
      <c r="I74" s="80">
        <v>80000</v>
      </c>
      <c r="J74" s="141">
        <v>10000</v>
      </c>
      <c r="K74" s="141">
        <v>10000</v>
      </c>
      <c r="L74" s="175"/>
    </row>
    <row r="75" spans="1:12" ht="20.100000000000001" customHeight="1" x14ac:dyDescent="0.2">
      <c r="A75" s="64">
        <f t="shared" si="1"/>
        <v>38</v>
      </c>
      <c r="B75" s="65" t="s">
        <v>148</v>
      </c>
      <c r="C75" s="67" t="s">
        <v>341</v>
      </c>
      <c r="D75" s="66" t="s">
        <v>304</v>
      </c>
      <c r="E75" s="64">
        <v>2012</v>
      </c>
      <c r="F75" s="66" t="s">
        <v>149</v>
      </c>
      <c r="G75" s="80">
        <v>400000</v>
      </c>
      <c r="H75" s="80">
        <v>400000</v>
      </c>
      <c r="I75" s="80">
        <v>80000</v>
      </c>
      <c r="J75" s="141">
        <v>10000</v>
      </c>
      <c r="K75" s="141">
        <v>10000</v>
      </c>
      <c r="L75" s="175"/>
    </row>
    <row r="76" spans="1:12" ht="20.100000000000001" customHeight="1" x14ac:dyDescent="0.2">
      <c r="A76" s="64">
        <f t="shared" si="1"/>
        <v>39</v>
      </c>
      <c r="B76" s="65" t="s">
        <v>150</v>
      </c>
      <c r="C76" s="67" t="s">
        <v>342</v>
      </c>
      <c r="D76" s="66" t="s">
        <v>305</v>
      </c>
      <c r="E76" s="64">
        <v>2018</v>
      </c>
      <c r="F76" s="66" t="s">
        <v>151</v>
      </c>
      <c r="G76" s="80">
        <v>400000</v>
      </c>
      <c r="H76" s="80">
        <v>400000</v>
      </c>
      <c r="I76" s="80">
        <v>80000</v>
      </c>
      <c r="J76" s="141">
        <v>10000</v>
      </c>
      <c r="K76" s="141">
        <v>10000</v>
      </c>
      <c r="L76" s="175"/>
    </row>
    <row r="77" spans="1:12" ht="20.100000000000001" customHeight="1" x14ac:dyDescent="0.2">
      <c r="A77" s="64">
        <f t="shared" si="1"/>
        <v>40</v>
      </c>
      <c r="B77" s="65" t="s">
        <v>152</v>
      </c>
      <c r="C77" s="67" t="s">
        <v>343</v>
      </c>
      <c r="D77" s="66" t="s">
        <v>305</v>
      </c>
      <c r="E77" s="64">
        <v>2018</v>
      </c>
      <c r="F77" s="66" t="s">
        <v>153</v>
      </c>
      <c r="G77" s="80">
        <v>400000</v>
      </c>
      <c r="H77" s="80">
        <v>400000</v>
      </c>
      <c r="I77" s="80">
        <v>80000</v>
      </c>
      <c r="J77" s="141">
        <v>10000</v>
      </c>
      <c r="K77" s="141">
        <v>10000</v>
      </c>
      <c r="L77" s="175"/>
    </row>
    <row r="78" spans="1:12" ht="20.100000000000001" customHeight="1" x14ac:dyDescent="0.2">
      <c r="A78" s="64">
        <f t="shared" si="1"/>
        <v>41</v>
      </c>
      <c r="B78" s="65" t="s">
        <v>211</v>
      </c>
      <c r="C78" s="139" t="s">
        <v>344</v>
      </c>
      <c r="D78" s="66" t="s">
        <v>301</v>
      </c>
      <c r="E78" s="64">
        <v>2016</v>
      </c>
      <c r="F78" s="66" t="s">
        <v>212</v>
      </c>
      <c r="G78" s="80">
        <v>400000</v>
      </c>
      <c r="H78" s="80">
        <v>400000</v>
      </c>
      <c r="I78" s="80">
        <v>80000</v>
      </c>
      <c r="J78" s="141">
        <v>10000</v>
      </c>
      <c r="K78" s="141">
        <v>10000</v>
      </c>
      <c r="L78" s="175"/>
    </row>
    <row r="79" spans="1:12" ht="20.100000000000001" customHeight="1" x14ac:dyDescent="0.2">
      <c r="A79" s="64">
        <f t="shared" si="1"/>
        <v>42</v>
      </c>
      <c r="B79" s="65" t="s">
        <v>213</v>
      </c>
      <c r="C79" s="139" t="s">
        <v>344</v>
      </c>
      <c r="D79" s="66" t="s">
        <v>307</v>
      </c>
      <c r="E79" s="64">
        <v>2018</v>
      </c>
      <c r="F79" s="66" t="s">
        <v>214</v>
      </c>
      <c r="G79" s="80">
        <v>400000</v>
      </c>
      <c r="H79" s="80">
        <v>400000</v>
      </c>
      <c r="I79" s="80">
        <v>80000</v>
      </c>
      <c r="J79" s="141">
        <v>10000</v>
      </c>
      <c r="K79" s="141">
        <v>10000</v>
      </c>
      <c r="L79" s="175"/>
    </row>
    <row r="80" spans="1:12" ht="20.100000000000001" customHeight="1" x14ac:dyDescent="0.2">
      <c r="A80" s="64">
        <f t="shared" si="1"/>
        <v>43</v>
      </c>
      <c r="B80" s="65" t="s">
        <v>215</v>
      </c>
      <c r="C80" s="139" t="s">
        <v>344</v>
      </c>
      <c r="D80" s="66" t="s">
        <v>313</v>
      </c>
      <c r="E80" s="64">
        <v>2018</v>
      </c>
      <c r="F80" s="66" t="s">
        <v>216</v>
      </c>
      <c r="G80" s="80">
        <v>400000</v>
      </c>
      <c r="H80" s="80">
        <v>400000</v>
      </c>
      <c r="I80" s="80">
        <v>80000</v>
      </c>
      <c r="J80" s="141">
        <v>10000</v>
      </c>
      <c r="K80" s="141">
        <v>10000</v>
      </c>
      <c r="L80" s="175"/>
    </row>
    <row r="81" spans="1:12" ht="20.100000000000001" customHeight="1" x14ac:dyDescent="0.2">
      <c r="A81" s="64">
        <f t="shared" si="1"/>
        <v>44</v>
      </c>
      <c r="B81" s="65" t="s">
        <v>217</v>
      </c>
      <c r="C81" s="139" t="s">
        <v>344</v>
      </c>
      <c r="D81" s="66" t="s">
        <v>305</v>
      </c>
      <c r="E81" s="64">
        <v>2018</v>
      </c>
      <c r="F81" s="66" t="s">
        <v>218</v>
      </c>
      <c r="G81" s="80">
        <v>400000</v>
      </c>
      <c r="H81" s="80">
        <v>400000</v>
      </c>
      <c r="I81" s="80">
        <v>80000</v>
      </c>
      <c r="J81" s="141">
        <v>10000</v>
      </c>
      <c r="K81" s="141">
        <v>10000</v>
      </c>
      <c r="L81" s="175"/>
    </row>
    <row r="82" spans="1:12" ht="20.100000000000001" customHeight="1" x14ac:dyDescent="0.2">
      <c r="A82" s="64">
        <f t="shared" si="1"/>
        <v>45</v>
      </c>
      <c r="B82" s="65" t="s">
        <v>219</v>
      </c>
      <c r="C82" s="139" t="s">
        <v>344</v>
      </c>
      <c r="D82" s="66" t="s">
        <v>305</v>
      </c>
      <c r="E82" s="64">
        <v>2018</v>
      </c>
      <c r="F82" s="66" t="s">
        <v>220</v>
      </c>
      <c r="G82" s="80">
        <v>400000</v>
      </c>
      <c r="H82" s="80">
        <v>400000</v>
      </c>
      <c r="I82" s="80">
        <v>80000</v>
      </c>
      <c r="J82" s="141">
        <v>10000</v>
      </c>
      <c r="K82" s="141">
        <v>10000</v>
      </c>
      <c r="L82" s="175"/>
    </row>
    <row r="83" spans="1:12" ht="20.100000000000001" customHeight="1" x14ac:dyDescent="0.2">
      <c r="A83" s="64">
        <f t="shared" si="1"/>
        <v>46</v>
      </c>
      <c r="B83" s="65" t="s">
        <v>221</v>
      </c>
      <c r="C83" s="139" t="s">
        <v>344</v>
      </c>
      <c r="D83" s="66" t="s">
        <v>302</v>
      </c>
      <c r="E83" s="64">
        <v>2018</v>
      </c>
      <c r="F83" s="66" t="s">
        <v>222</v>
      </c>
      <c r="G83" s="80">
        <v>400000</v>
      </c>
      <c r="H83" s="80">
        <v>400000</v>
      </c>
      <c r="I83" s="80">
        <v>80000</v>
      </c>
      <c r="J83" s="141">
        <v>10000</v>
      </c>
      <c r="K83" s="141">
        <v>10000</v>
      </c>
      <c r="L83" s="175"/>
    </row>
    <row r="84" spans="1:12" ht="20.100000000000001" customHeight="1" x14ac:dyDescent="0.2">
      <c r="A84" s="64">
        <f t="shared" si="1"/>
        <v>47</v>
      </c>
      <c r="B84" s="65" t="s">
        <v>223</v>
      </c>
      <c r="C84" s="139" t="s">
        <v>344</v>
      </c>
      <c r="D84" s="66" t="s">
        <v>302</v>
      </c>
      <c r="E84" s="64">
        <v>2018</v>
      </c>
      <c r="F84" s="66" t="s">
        <v>224</v>
      </c>
      <c r="G84" s="80">
        <v>400000</v>
      </c>
      <c r="H84" s="80">
        <v>400000</v>
      </c>
      <c r="I84" s="80">
        <v>80000</v>
      </c>
      <c r="J84" s="141">
        <v>10000</v>
      </c>
      <c r="K84" s="141">
        <v>10000</v>
      </c>
      <c r="L84" s="175"/>
    </row>
    <row r="85" spans="1:12" ht="20.100000000000001" customHeight="1" x14ac:dyDescent="0.2">
      <c r="A85" s="64">
        <f t="shared" si="1"/>
        <v>48</v>
      </c>
      <c r="B85" s="65" t="s">
        <v>225</v>
      </c>
      <c r="C85" s="139" t="s">
        <v>344</v>
      </c>
      <c r="D85" s="66" t="s">
        <v>305</v>
      </c>
      <c r="E85" s="64">
        <v>2018</v>
      </c>
      <c r="F85" s="66" t="s">
        <v>226</v>
      </c>
      <c r="G85" s="80">
        <v>400000</v>
      </c>
      <c r="H85" s="80">
        <v>400000</v>
      </c>
      <c r="I85" s="80">
        <v>80000</v>
      </c>
      <c r="J85" s="141">
        <v>10000</v>
      </c>
      <c r="K85" s="141">
        <v>10000</v>
      </c>
      <c r="L85" s="175"/>
    </row>
    <row r="86" spans="1:12" ht="20.100000000000001" customHeight="1" x14ac:dyDescent="0.2">
      <c r="A86" s="64">
        <f t="shared" si="1"/>
        <v>49</v>
      </c>
      <c r="B86" s="65" t="s">
        <v>227</v>
      </c>
      <c r="C86" s="139" t="s">
        <v>344</v>
      </c>
      <c r="D86" s="66" t="s">
        <v>314</v>
      </c>
      <c r="E86" s="64">
        <v>2018</v>
      </c>
      <c r="F86" s="66" t="s">
        <v>228</v>
      </c>
      <c r="G86" s="80">
        <v>400000</v>
      </c>
      <c r="H86" s="80">
        <v>400000</v>
      </c>
      <c r="I86" s="80">
        <v>80000</v>
      </c>
      <c r="J86" s="141">
        <v>10000</v>
      </c>
      <c r="K86" s="141">
        <v>10000</v>
      </c>
      <c r="L86" s="175"/>
    </row>
    <row r="87" spans="1:12" ht="20.100000000000001" customHeight="1" x14ac:dyDescent="0.2">
      <c r="A87" s="64">
        <f t="shared" si="1"/>
        <v>50</v>
      </c>
      <c r="B87" s="65" t="s">
        <v>229</v>
      </c>
      <c r="C87" s="139" t="s">
        <v>344</v>
      </c>
      <c r="D87" s="66" t="s">
        <v>315</v>
      </c>
      <c r="E87" s="64">
        <v>2018</v>
      </c>
      <c r="F87" s="66" t="s">
        <v>230</v>
      </c>
      <c r="G87" s="80">
        <v>400000</v>
      </c>
      <c r="H87" s="80">
        <v>400000</v>
      </c>
      <c r="I87" s="80">
        <v>80000</v>
      </c>
      <c r="J87" s="141">
        <v>10000</v>
      </c>
      <c r="K87" s="141">
        <v>10000</v>
      </c>
      <c r="L87" s="175"/>
    </row>
    <row r="88" spans="1:12" ht="20.100000000000001" customHeight="1" x14ac:dyDescent="0.2">
      <c r="A88" s="64">
        <f t="shared" si="1"/>
        <v>51</v>
      </c>
      <c r="B88" s="65" t="s">
        <v>231</v>
      </c>
      <c r="C88" s="139" t="s">
        <v>344</v>
      </c>
      <c r="D88" s="66" t="s">
        <v>301</v>
      </c>
      <c r="E88" s="64">
        <v>2018</v>
      </c>
      <c r="F88" s="66" t="s">
        <v>232</v>
      </c>
      <c r="G88" s="80">
        <v>400000</v>
      </c>
      <c r="H88" s="80">
        <v>400000</v>
      </c>
      <c r="I88" s="80">
        <v>80000</v>
      </c>
      <c r="J88" s="141">
        <v>10000</v>
      </c>
      <c r="K88" s="141">
        <v>10000</v>
      </c>
      <c r="L88" s="175"/>
    </row>
    <row r="89" spans="1:12" ht="20.100000000000001" customHeight="1" x14ac:dyDescent="0.2">
      <c r="A89" s="64">
        <f t="shared" si="1"/>
        <v>52</v>
      </c>
      <c r="B89" s="65" t="s">
        <v>233</v>
      </c>
      <c r="C89" s="139" t="s">
        <v>344</v>
      </c>
      <c r="D89" s="66" t="s">
        <v>316</v>
      </c>
      <c r="E89" s="64">
        <v>2018</v>
      </c>
      <c r="F89" s="66" t="s">
        <v>234</v>
      </c>
      <c r="G89" s="80">
        <v>400000</v>
      </c>
      <c r="H89" s="80">
        <v>400000</v>
      </c>
      <c r="I89" s="80">
        <v>80000</v>
      </c>
      <c r="J89" s="141">
        <v>10000</v>
      </c>
      <c r="K89" s="141">
        <v>10000</v>
      </c>
      <c r="L89" s="175"/>
    </row>
    <row r="90" spans="1:12" ht="20.100000000000001" customHeight="1" x14ac:dyDescent="0.2">
      <c r="A90" s="64">
        <f t="shared" si="1"/>
        <v>53</v>
      </c>
      <c r="B90" s="65" t="s">
        <v>235</v>
      </c>
      <c r="C90" s="139" t="s">
        <v>345</v>
      </c>
      <c r="D90" s="66" t="s">
        <v>317</v>
      </c>
      <c r="E90" s="64">
        <v>2022</v>
      </c>
      <c r="F90" s="66" t="s">
        <v>236</v>
      </c>
      <c r="G90" s="80">
        <v>400000</v>
      </c>
      <c r="H90" s="80">
        <v>400000</v>
      </c>
      <c r="I90" s="80">
        <v>80000</v>
      </c>
      <c r="J90" s="141">
        <v>10000</v>
      </c>
      <c r="K90" s="141">
        <v>10000</v>
      </c>
      <c r="L90" s="175"/>
    </row>
    <row r="91" spans="1:12" ht="20.100000000000001" customHeight="1" x14ac:dyDescent="0.2">
      <c r="A91" s="64">
        <f t="shared" si="1"/>
        <v>54</v>
      </c>
      <c r="B91" s="65" t="s">
        <v>237</v>
      </c>
      <c r="C91" s="66" t="s">
        <v>346</v>
      </c>
      <c r="D91" s="66" t="s">
        <v>302</v>
      </c>
      <c r="E91" s="64">
        <v>2011</v>
      </c>
      <c r="F91" s="66" t="s">
        <v>238</v>
      </c>
      <c r="G91" s="80">
        <v>400000</v>
      </c>
      <c r="H91" s="80">
        <v>400000</v>
      </c>
      <c r="I91" s="80">
        <v>80000</v>
      </c>
      <c r="J91" s="141">
        <v>10000</v>
      </c>
      <c r="K91" s="141">
        <v>10000</v>
      </c>
      <c r="L91" s="175"/>
    </row>
    <row r="92" spans="1:12" ht="20.100000000000001" customHeight="1" x14ac:dyDescent="0.2">
      <c r="A92" s="64">
        <f t="shared" si="1"/>
        <v>55</v>
      </c>
      <c r="B92" s="65" t="s">
        <v>239</v>
      </c>
      <c r="C92" s="66" t="s">
        <v>347</v>
      </c>
      <c r="D92" s="66" t="s">
        <v>318</v>
      </c>
      <c r="E92" s="64">
        <v>2005</v>
      </c>
      <c r="F92" s="66" t="s">
        <v>240</v>
      </c>
      <c r="G92" s="80">
        <v>400000</v>
      </c>
      <c r="H92" s="80">
        <v>400000</v>
      </c>
      <c r="I92" s="80">
        <v>80000</v>
      </c>
      <c r="J92" s="141">
        <v>10000</v>
      </c>
      <c r="K92" s="141">
        <v>10000</v>
      </c>
      <c r="L92" s="175"/>
    </row>
    <row r="93" spans="1:12" ht="20.100000000000001" customHeight="1" x14ac:dyDescent="0.2">
      <c r="A93" s="64">
        <f t="shared" si="1"/>
        <v>56</v>
      </c>
      <c r="B93" s="65" t="s">
        <v>241</v>
      </c>
      <c r="C93" s="66" t="s">
        <v>348</v>
      </c>
      <c r="D93" s="66" t="s">
        <v>304</v>
      </c>
      <c r="E93" s="64">
        <v>2013</v>
      </c>
      <c r="F93" s="66" t="s">
        <v>242</v>
      </c>
      <c r="G93" s="80">
        <v>400000</v>
      </c>
      <c r="H93" s="80">
        <v>400000</v>
      </c>
      <c r="I93" s="80">
        <v>80000</v>
      </c>
      <c r="J93" s="141">
        <v>10000</v>
      </c>
      <c r="K93" s="141">
        <v>10000</v>
      </c>
      <c r="L93" s="175"/>
    </row>
    <row r="94" spans="1:12" ht="20.100000000000001" customHeight="1" x14ac:dyDescent="0.2">
      <c r="A94" s="64">
        <f t="shared" si="1"/>
        <v>57</v>
      </c>
      <c r="B94" s="65" t="s">
        <v>243</v>
      </c>
      <c r="C94" s="66" t="s">
        <v>349</v>
      </c>
      <c r="D94" s="66" t="s">
        <v>319</v>
      </c>
      <c r="E94" s="64">
        <v>2008</v>
      </c>
      <c r="F94" s="66" t="s">
        <v>244</v>
      </c>
      <c r="G94" s="80">
        <v>400000</v>
      </c>
      <c r="H94" s="80">
        <v>400000</v>
      </c>
      <c r="I94" s="80">
        <v>80000</v>
      </c>
      <c r="J94" s="141">
        <v>10000</v>
      </c>
      <c r="K94" s="141">
        <v>10000</v>
      </c>
      <c r="L94" s="175"/>
    </row>
    <row r="95" spans="1:12" ht="20.100000000000001" customHeight="1" x14ac:dyDescent="0.2">
      <c r="A95" s="64">
        <f t="shared" si="1"/>
        <v>58</v>
      </c>
      <c r="B95" s="65" t="s">
        <v>245</v>
      </c>
      <c r="C95" s="66" t="s">
        <v>350</v>
      </c>
      <c r="D95" s="66" t="s">
        <v>303</v>
      </c>
      <c r="E95" s="64">
        <v>2008</v>
      </c>
      <c r="F95" s="66" t="s">
        <v>246</v>
      </c>
      <c r="G95" s="80">
        <v>400000</v>
      </c>
      <c r="H95" s="80">
        <v>400000</v>
      </c>
      <c r="I95" s="80">
        <v>80000</v>
      </c>
      <c r="J95" s="141">
        <v>10000</v>
      </c>
      <c r="K95" s="141">
        <v>10000</v>
      </c>
      <c r="L95" s="175"/>
    </row>
    <row r="96" spans="1:12" ht="20.100000000000001" customHeight="1" x14ac:dyDescent="0.2">
      <c r="A96" s="64">
        <f t="shared" si="1"/>
        <v>59</v>
      </c>
      <c r="B96" s="65" t="s">
        <v>247</v>
      </c>
      <c r="C96" s="66" t="s">
        <v>351</v>
      </c>
      <c r="D96" s="66" t="s">
        <v>304</v>
      </c>
      <c r="E96" s="64">
        <v>2008</v>
      </c>
      <c r="F96" s="66" t="s">
        <v>248</v>
      </c>
      <c r="G96" s="80">
        <v>400000</v>
      </c>
      <c r="H96" s="80">
        <v>400000</v>
      </c>
      <c r="I96" s="80">
        <v>80000</v>
      </c>
      <c r="J96" s="141">
        <v>10000</v>
      </c>
      <c r="K96" s="141">
        <v>10000</v>
      </c>
      <c r="L96" s="175"/>
    </row>
    <row r="97" spans="1:12" ht="20.100000000000001" customHeight="1" x14ac:dyDescent="0.2">
      <c r="A97" s="64">
        <f t="shared" si="1"/>
        <v>60</v>
      </c>
      <c r="B97" s="65" t="s">
        <v>249</v>
      </c>
      <c r="C97" s="66" t="s">
        <v>352</v>
      </c>
      <c r="D97" s="66" t="s">
        <v>320</v>
      </c>
      <c r="E97" s="64">
        <v>2012</v>
      </c>
      <c r="F97" s="66" t="s">
        <v>250</v>
      </c>
      <c r="G97" s="80">
        <v>400000</v>
      </c>
      <c r="H97" s="80">
        <v>400000</v>
      </c>
      <c r="I97" s="80">
        <v>80000</v>
      </c>
      <c r="J97" s="141">
        <v>10000</v>
      </c>
      <c r="K97" s="141">
        <v>10000</v>
      </c>
      <c r="L97" s="175"/>
    </row>
    <row r="98" spans="1:12" ht="20.100000000000001" customHeight="1" x14ac:dyDescent="0.2">
      <c r="A98" s="64">
        <f t="shared" si="1"/>
        <v>61</v>
      </c>
      <c r="B98" s="65" t="s">
        <v>251</v>
      </c>
      <c r="C98" s="66" t="s">
        <v>353</v>
      </c>
      <c r="D98" s="66" t="s">
        <v>307</v>
      </c>
      <c r="E98" s="64">
        <v>2018</v>
      </c>
      <c r="F98" s="66" t="s">
        <v>252</v>
      </c>
      <c r="G98" s="80">
        <v>400000</v>
      </c>
      <c r="H98" s="80">
        <v>400000</v>
      </c>
      <c r="I98" s="80">
        <v>80000</v>
      </c>
      <c r="J98" s="141">
        <v>10000</v>
      </c>
      <c r="K98" s="141">
        <v>10000</v>
      </c>
      <c r="L98" s="175"/>
    </row>
    <row r="99" spans="1:12" ht="20.100000000000001" customHeight="1" x14ac:dyDescent="0.2">
      <c r="A99" s="64">
        <f t="shared" si="1"/>
        <v>62</v>
      </c>
      <c r="B99" s="65" t="s">
        <v>253</v>
      </c>
      <c r="C99" s="66" t="s">
        <v>354</v>
      </c>
      <c r="D99" s="66" t="s">
        <v>301</v>
      </c>
      <c r="E99" s="64">
        <v>2018</v>
      </c>
      <c r="F99" s="66" t="s">
        <v>254</v>
      </c>
      <c r="G99" s="80">
        <v>400000</v>
      </c>
      <c r="H99" s="80">
        <v>400000</v>
      </c>
      <c r="I99" s="80">
        <v>80000</v>
      </c>
      <c r="J99" s="141">
        <v>10000</v>
      </c>
      <c r="K99" s="141">
        <v>10000</v>
      </c>
      <c r="L99" s="175"/>
    </row>
    <row r="100" spans="1:12" ht="20.100000000000001" customHeight="1" x14ac:dyDescent="0.2">
      <c r="A100" s="64">
        <f t="shared" si="1"/>
        <v>63</v>
      </c>
      <c r="B100" s="65" t="s">
        <v>255</v>
      </c>
      <c r="C100" s="66" t="s">
        <v>355</v>
      </c>
      <c r="D100" s="66" t="s">
        <v>304</v>
      </c>
      <c r="E100" s="64">
        <v>1985</v>
      </c>
      <c r="F100" s="66" t="s">
        <v>256</v>
      </c>
      <c r="G100" s="80">
        <v>400000</v>
      </c>
      <c r="H100" s="80">
        <v>400000</v>
      </c>
      <c r="I100" s="80">
        <v>80000</v>
      </c>
      <c r="J100" s="141">
        <v>10000</v>
      </c>
      <c r="K100" s="141">
        <v>10000</v>
      </c>
      <c r="L100" s="175"/>
    </row>
    <row r="101" spans="1:12" ht="20.100000000000001" customHeight="1" x14ac:dyDescent="0.2">
      <c r="A101" s="64">
        <f t="shared" si="1"/>
        <v>64</v>
      </c>
      <c r="B101" s="65" t="s">
        <v>257</v>
      </c>
      <c r="C101" s="66" t="s">
        <v>356</v>
      </c>
      <c r="D101" s="66" t="s">
        <v>303</v>
      </c>
      <c r="E101" s="64">
        <v>2020</v>
      </c>
      <c r="F101" s="66" t="s">
        <v>258</v>
      </c>
      <c r="G101" s="80">
        <v>400000</v>
      </c>
      <c r="H101" s="80">
        <v>400000</v>
      </c>
      <c r="I101" s="80">
        <v>80000</v>
      </c>
      <c r="J101" s="141">
        <v>10000</v>
      </c>
      <c r="K101" s="141">
        <v>10000</v>
      </c>
      <c r="L101" s="175"/>
    </row>
    <row r="102" spans="1:12" ht="20.100000000000001" customHeight="1" x14ac:dyDescent="0.2">
      <c r="A102" s="64">
        <f t="shared" si="1"/>
        <v>65</v>
      </c>
      <c r="B102" s="65" t="s">
        <v>259</v>
      </c>
      <c r="C102" s="66" t="s">
        <v>357</v>
      </c>
      <c r="D102" s="66" t="s">
        <v>321</v>
      </c>
      <c r="E102" s="64">
        <v>2012</v>
      </c>
      <c r="F102" s="66" t="s">
        <v>260</v>
      </c>
      <c r="G102" s="80">
        <v>400000</v>
      </c>
      <c r="H102" s="80">
        <v>400000</v>
      </c>
      <c r="I102" s="80">
        <v>80000</v>
      </c>
      <c r="J102" s="141">
        <v>10000</v>
      </c>
      <c r="K102" s="141">
        <v>10000</v>
      </c>
      <c r="L102" s="175"/>
    </row>
    <row r="103" spans="1:12" ht="20.100000000000001" customHeight="1" x14ac:dyDescent="0.2">
      <c r="A103" s="64">
        <f t="shared" si="1"/>
        <v>66</v>
      </c>
      <c r="B103" s="65" t="s">
        <v>261</v>
      </c>
      <c r="C103" s="66" t="s">
        <v>358</v>
      </c>
      <c r="D103" s="66" t="s">
        <v>304</v>
      </c>
      <c r="E103" s="64">
        <v>2006</v>
      </c>
      <c r="F103" s="66" t="s">
        <v>262</v>
      </c>
      <c r="G103" s="80">
        <v>400000</v>
      </c>
      <c r="H103" s="80">
        <v>400000</v>
      </c>
      <c r="I103" s="80">
        <v>80000</v>
      </c>
      <c r="J103" s="141">
        <v>10000</v>
      </c>
      <c r="K103" s="141">
        <v>10000</v>
      </c>
      <c r="L103" s="175"/>
    </row>
    <row r="104" spans="1:12" ht="20.100000000000001" customHeight="1" x14ac:dyDescent="0.2">
      <c r="A104" s="150">
        <f t="shared" si="1"/>
        <v>67</v>
      </c>
      <c r="B104" s="151"/>
      <c r="C104" s="151" t="s">
        <v>448</v>
      </c>
      <c r="D104" s="151" t="s">
        <v>303</v>
      </c>
      <c r="E104" s="152">
        <v>2024</v>
      </c>
      <c r="F104" s="151" t="s">
        <v>451</v>
      </c>
      <c r="G104" s="142">
        <v>400000</v>
      </c>
      <c r="H104" s="142">
        <v>400000</v>
      </c>
      <c r="I104" s="142">
        <v>80000</v>
      </c>
      <c r="J104" s="142">
        <v>10000</v>
      </c>
      <c r="K104" s="142">
        <v>10000</v>
      </c>
      <c r="L104" s="175"/>
    </row>
    <row r="105" spans="1:12" ht="20.100000000000001" customHeight="1" x14ac:dyDescent="0.2">
      <c r="A105" s="51"/>
      <c r="B105" s="59"/>
      <c r="C105" s="51"/>
      <c r="D105" s="51"/>
      <c r="E105" s="51"/>
      <c r="F105" s="51"/>
      <c r="G105" s="51"/>
      <c r="H105" s="51"/>
      <c r="I105" s="13"/>
      <c r="J105" s="13"/>
      <c r="K105" s="13"/>
      <c r="L105" s="176">
        <f>SUM(L38:L104)</f>
        <v>0</v>
      </c>
    </row>
    <row r="106" spans="1:12" ht="18.75" x14ac:dyDescent="0.2">
      <c r="A106" s="201" t="s">
        <v>492</v>
      </c>
      <c r="B106" s="202"/>
      <c r="C106" s="202"/>
      <c r="D106" s="202"/>
      <c r="E106" s="202"/>
      <c r="F106" s="202"/>
      <c r="G106" s="202"/>
      <c r="H106" s="202"/>
      <c r="I106" s="202"/>
      <c r="J106" s="202"/>
      <c r="K106" s="202"/>
      <c r="L106" s="202"/>
    </row>
    <row r="107" spans="1:12" ht="31.5" x14ac:dyDescent="0.2">
      <c r="A107" s="4" t="s">
        <v>269</v>
      </c>
      <c r="B107" s="4" t="s">
        <v>264</v>
      </c>
      <c r="C107" s="77" t="s">
        <v>265</v>
      </c>
      <c r="D107" s="77" t="s">
        <v>300</v>
      </c>
      <c r="E107" s="77" t="s">
        <v>266</v>
      </c>
      <c r="F107" s="77" t="s">
        <v>267</v>
      </c>
      <c r="G107" s="79" t="s">
        <v>294</v>
      </c>
      <c r="H107" s="79" t="s">
        <v>295</v>
      </c>
      <c r="I107" s="79" t="s">
        <v>296</v>
      </c>
      <c r="J107" s="79" t="s">
        <v>435</v>
      </c>
      <c r="K107" s="79" t="s">
        <v>436</v>
      </c>
      <c r="L107" s="174" t="s">
        <v>483</v>
      </c>
    </row>
    <row r="108" spans="1:12" ht="20.100000000000001" customHeight="1" x14ac:dyDescent="0.2">
      <c r="A108" s="68">
        <f>1+A104</f>
        <v>68</v>
      </c>
      <c r="B108" s="65" t="s">
        <v>77</v>
      </c>
      <c r="C108" s="66" t="s">
        <v>359</v>
      </c>
      <c r="D108" s="66" t="s">
        <v>307</v>
      </c>
      <c r="E108" s="64">
        <v>2017</v>
      </c>
      <c r="F108" s="66" t="s">
        <v>78</v>
      </c>
      <c r="G108" s="80">
        <v>400000</v>
      </c>
      <c r="H108" s="80">
        <v>400000</v>
      </c>
      <c r="I108" s="80">
        <v>80000</v>
      </c>
      <c r="J108" s="141">
        <v>10000</v>
      </c>
      <c r="K108" s="141">
        <v>10000</v>
      </c>
      <c r="L108" s="175"/>
    </row>
    <row r="109" spans="1:12" ht="20.100000000000001" customHeight="1" x14ac:dyDescent="0.2">
      <c r="A109" s="51"/>
      <c r="B109" s="52"/>
      <c r="C109" s="53"/>
      <c r="D109" s="54"/>
      <c r="E109" s="55"/>
      <c r="F109" s="56"/>
      <c r="G109" s="57"/>
      <c r="H109" s="57"/>
      <c r="I109" s="13"/>
      <c r="J109" s="13"/>
      <c r="K109" s="13"/>
      <c r="L109" s="58">
        <f>SUM(L105)</f>
        <v>0</v>
      </c>
    </row>
    <row r="110" spans="1:12" ht="20.100000000000001" customHeight="1" x14ac:dyDescent="0.2">
      <c r="A110" s="51"/>
      <c r="B110" s="52"/>
      <c r="C110" s="53"/>
      <c r="D110" s="54"/>
      <c r="E110" s="55"/>
      <c r="F110" s="56"/>
      <c r="G110" s="57"/>
      <c r="H110" s="57"/>
      <c r="I110" s="13"/>
      <c r="J110" s="13"/>
      <c r="K110" s="179" t="s">
        <v>484</v>
      </c>
      <c r="L110" s="176">
        <f>SUM(L109,L105)</f>
        <v>0</v>
      </c>
    </row>
    <row r="111" spans="1:12" ht="20.100000000000001" customHeight="1" x14ac:dyDescent="0.2">
      <c r="A111" s="6"/>
      <c r="B111" s="5"/>
      <c r="C111" s="23"/>
      <c r="D111" s="6"/>
      <c r="E111" s="7"/>
      <c r="G111" s="24"/>
      <c r="H111" s="24"/>
    </row>
    <row r="112" spans="1:12" ht="18.75" x14ac:dyDescent="0.2">
      <c r="A112" s="210" t="s">
        <v>446</v>
      </c>
      <c r="B112" s="210"/>
      <c r="C112" s="210"/>
      <c r="D112" s="210"/>
      <c r="E112" s="210"/>
      <c r="F112" s="210"/>
      <c r="G112" s="210"/>
      <c r="H112" s="210"/>
      <c r="I112" s="210"/>
      <c r="J112" s="210"/>
      <c r="K112" s="210"/>
      <c r="L112" s="50"/>
    </row>
    <row r="113" spans="1:12" ht="31.5" x14ac:dyDescent="0.2">
      <c r="A113" s="14" t="s">
        <v>269</v>
      </c>
      <c r="B113" s="14" t="s">
        <v>264</v>
      </c>
      <c r="C113" s="14" t="s">
        <v>265</v>
      </c>
      <c r="D113" s="14" t="s">
        <v>322</v>
      </c>
      <c r="E113" s="14" t="s">
        <v>266</v>
      </c>
      <c r="F113" s="15" t="s">
        <v>267</v>
      </c>
      <c r="G113" s="75" t="s">
        <v>294</v>
      </c>
      <c r="H113" s="75" t="s">
        <v>295</v>
      </c>
      <c r="I113" s="75" t="s">
        <v>296</v>
      </c>
      <c r="J113" s="75" t="s">
        <v>435</v>
      </c>
      <c r="K113" s="75" t="s">
        <v>436</v>
      </c>
      <c r="L113" s="174" t="s">
        <v>483</v>
      </c>
    </row>
    <row r="114" spans="1:12" ht="20.100000000000001" customHeight="1" x14ac:dyDescent="0.2">
      <c r="A114" s="69">
        <f>A108+1</f>
        <v>69</v>
      </c>
      <c r="B114" s="70" t="s">
        <v>2</v>
      </c>
      <c r="C114" s="71" t="s">
        <v>360</v>
      </c>
      <c r="D114" s="71" t="s">
        <v>305</v>
      </c>
      <c r="E114" s="72">
        <v>2012</v>
      </c>
      <c r="F114" s="81" t="s">
        <v>3</v>
      </c>
      <c r="G114" s="121">
        <v>400000</v>
      </c>
      <c r="H114" s="121">
        <v>400000</v>
      </c>
      <c r="I114" s="121">
        <v>80000</v>
      </c>
      <c r="J114" s="121">
        <v>50000</v>
      </c>
      <c r="K114" s="122">
        <v>50000</v>
      </c>
      <c r="L114" s="175"/>
    </row>
    <row r="115" spans="1:12" ht="20.100000000000001" customHeight="1" x14ac:dyDescent="0.2">
      <c r="A115" s="69">
        <f>1+A114</f>
        <v>70</v>
      </c>
      <c r="B115" s="70" t="s">
        <v>4</v>
      </c>
      <c r="C115" s="71" t="s">
        <v>361</v>
      </c>
      <c r="D115" s="71" t="s">
        <v>305</v>
      </c>
      <c r="E115" s="72">
        <v>2022</v>
      </c>
      <c r="F115" s="81" t="s">
        <v>5</v>
      </c>
      <c r="G115" s="121">
        <v>400000</v>
      </c>
      <c r="H115" s="121">
        <v>400000</v>
      </c>
      <c r="I115" s="121">
        <v>80000</v>
      </c>
      <c r="J115" s="121">
        <v>50000</v>
      </c>
      <c r="K115" s="122">
        <v>50000</v>
      </c>
      <c r="L115" s="175"/>
    </row>
    <row r="116" spans="1:12" ht="20.100000000000001" customHeight="1" x14ac:dyDescent="0.2">
      <c r="A116" s="69">
        <f t="shared" ref="A116:A122" si="2">1+A115</f>
        <v>71</v>
      </c>
      <c r="B116" s="70" t="s">
        <v>6</v>
      </c>
      <c r="C116" s="71" t="s">
        <v>362</v>
      </c>
      <c r="D116" s="71" t="s">
        <v>305</v>
      </c>
      <c r="E116" s="72">
        <v>2022</v>
      </c>
      <c r="F116" s="81" t="s">
        <v>7</v>
      </c>
      <c r="G116" s="121">
        <v>400000</v>
      </c>
      <c r="H116" s="121">
        <v>400000</v>
      </c>
      <c r="I116" s="121">
        <v>80000</v>
      </c>
      <c r="J116" s="121">
        <v>50000</v>
      </c>
      <c r="K116" s="122">
        <v>50000</v>
      </c>
      <c r="L116" s="175"/>
    </row>
    <row r="117" spans="1:12" ht="20.100000000000001" customHeight="1" x14ac:dyDescent="0.2">
      <c r="A117" s="69">
        <f t="shared" si="2"/>
        <v>72</v>
      </c>
      <c r="B117" s="70" t="s">
        <v>8</v>
      </c>
      <c r="C117" s="71" t="s">
        <v>363</v>
      </c>
      <c r="D117" s="71" t="s">
        <v>305</v>
      </c>
      <c r="E117" s="72">
        <v>2015</v>
      </c>
      <c r="F117" s="81" t="s">
        <v>9</v>
      </c>
      <c r="G117" s="121">
        <v>400000</v>
      </c>
      <c r="H117" s="121">
        <v>400000</v>
      </c>
      <c r="I117" s="121">
        <v>80000</v>
      </c>
      <c r="J117" s="121">
        <v>50000</v>
      </c>
      <c r="K117" s="122">
        <v>50000</v>
      </c>
      <c r="L117" s="175"/>
    </row>
    <row r="118" spans="1:12" ht="20.100000000000001" customHeight="1" x14ac:dyDescent="0.2">
      <c r="A118" s="69">
        <f t="shared" si="2"/>
        <v>73</v>
      </c>
      <c r="B118" s="70" t="s">
        <v>10</v>
      </c>
      <c r="C118" s="71" t="s">
        <v>364</v>
      </c>
      <c r="D118" s="71" t="s">
        <v>305</v>
      </c>
      <c r="E118" s="72">
        <v>2015</v>
      </c>
      <c r="F118" s="81" t="s">
        <v>11</v>
      </c>
      <c r="G118" s="121">
        <v>400000</v>
      </c>
      <c r="H118" s="121">
        <v>400000</v>
      </c>
      <c r="I118" s="121">
        <v>80000</v>
      </c>
      <c r="J118" s="121">
        <v>50000</v>
      </c>
      <c r="K118" s="122">
        <v>50000</v>
      </c>
      <c r="L118" s="175"/>
    </row>
    <row r="119" spans="1:12" ht="20.100000000000001" customHeight="1" x14ac:dyDescent="0.2">
      <c r="A119" s="69">
        <f t="shared" si="2"/>
        <v>74</v>
      </c>
      <c r="B119" s="70" t="s">
        <v>12</v>
      </c>
      <c r="C119" s="71" t="s">
        <v>364</v>
      </c>
      <c r="D119" s="71" t="s">
        <v>305</v>
      </c>
      <c r="E119" s="72">
        <v>2015</v>
      </c>
      <c r="F119" s="81" t="s">
        <v>13</v>
      </c>
      <c r="G119" s="121">
        <v>400000</v>
      </c>
      <c r="H119" s="121">
        <v>400000</v>
      </c>
      <c r="I119" s="121">
        <v>80000</v>
      </c>
      <c r="J119" s="121">
        <v>50000</v>
      </c>
      <c r="K119" s="122">
        <v>50000</v>
      </c>
      <c r="L119" s="175"/>
    </row>
    <row r="120" spans="1:12" ht="56.25" x14ac:dyDescent="0.2">
      <c r="A120" s="69">
        <f t="shared" si="2"/>
        <v>75</v>
      </c>
      <c r="B120" s="70" t="s">
        <v>14</v>
      </c>
      <c r="C120" s="71" t="s">
        <v>365</v>
      </c>
      <c r="D120" s="71" t="s">
        <v>305</v>
      </c>
      <c r="E120" s="72">
        <v>2010</v>
      </c>
      <c r="F120" s="81" t="s">
        <v>15</v>
      </c>
      <c r="G120" s="121">
        <v>400000</v>
      </c>
      <c r="H120" s="121">
        <v>400000</v>
      </c>
      <c r="I120" s="121">
        <v>80000</v>
      </c>
      <c r="J120" s="121">
        <v>50000</v>
      </c>
      <c r="K120" s="122">
        <v>50000</v>
      </c>
      <c r="L120" s="175"/>
    </row>
    <row r="121" spans="1:12" ht="56.25" x14ac:dyDescent="0.2">
      <c r="A121" s="69">
        <f t="shared" si="2"/>
        <v>76</v>
      </c>
      <c r="B121" s="70" t="s">
        <v>16</v>
      </c>
      <c r="C121" s="71" t="s">
        <v>366</v>
      </c>
      <c r="D121" s="71" t="s">
        <v>305</v>
      </c>
      <c r="E121" s="72">
        <v>2016</v>
      </c>
      <c r="F121" s="81" t="s">
        <v>17</v>
      </c>
      <c r="G121" s="121">
        <v>400000</v>
      </c>
      <c r="H121" s="121">
        <v>400000</v>
      </c>
      <c r="I121" s="121">
        <v>80000</v>
      </c>
      <c r="J121" s="121">
        <v>50000</v>
      </c>
      <c r="K121" s="122">
        <v>50000</v>
      </c>
      <c r="L121" s="175"/>
    </row>
    <row r="122" spans="1:12" ht="78.75" x14ac:dyDescent="0.2">
      <c r="A122" s="69">
        <f t="shared" si="2"/>
        <v>77</v>
      </c>
      <c r="B122" s="70" t="s">
        <v>18</v>
      </c>
      <c r="C122" s="71" t="s">
        <v>19</v>
      </c>
      <c r="D122" s="71" t="s">
        <v>305</v>
      </c>
      <c r="E122" s="72">
        <v>2014</v>
      </c>
      <c r="F122" s="81" t="s">
        <v>20</v>
      </c>
      <c r="G122" s="121">
        <v>400000</v>
      </c>
      <c r="H122" s="121">
        <v>400000</v>
      </c>
      <c r="I122" s="121">
        <v>80000</v>
      </c>
      <c r="J122" s="121">
        <v>50000</v>
      </c>
      <c r="K122" s="122">
        <v>50000</v>
      </c>
      <c r="L122" s="175"/>
    </row>
    <row r="123" spans="1:12" ht="56.25" x14ac:dyDescent="0.2">
      <c r="A123" s="69">
        <f>1+A122</f>
        <v>78</v>
      </c>
      <c r="B123" s="70" t="s">
        <v>21</v>
      </c>
      <c r="C123" s="71" t="s">
        <v>367</v>
      </c>
      <c r="D123" s="71" t="s">
        <v>305</v>
      </c>
      <c r="E123" s="72">
        <v>2018</v>
      </c>
      <c r="F123" s="71" t="s">
        <v>22</v>
      </c>
      <c r="G123" s="121">
        <v>400000</v>
      </c>
      <c r="H123" s="121">
        <v>400000</v>
      </c>
      <c r="I123" s="121">
        <v>80000</v>
      </c>
      <c r="J123" s="121">
        <v>50000</v>
      </c>
      <c r="K123" s="121">
        <v>50000</v>
      </c>
      <c r="L123" s="175"/>
    </row>
    <row r="124" spans="1:12" ht="20.100000000000001" customHeight="1" x14ac:dyDescent="0.2">
      <c r="A124" s="143"/>
      <c r="B124" s="144"/>
      <c r="C124" s="145"/>
      <c r="D124" s="147"/>
      <c r="E124" s="145"/>
      <c r="F124" s="146"/>
      <c r="G124" s="148"/>
      <c r="H124" s="148"/>
      <c r="I124" s="149"/>
      <c r="J124" s="149"/>
      <c r="K124" s="149"/>
      <c r="L124" s="177">
        <f>SUM(L114:L123)</f>
        <v>0</v>
      </c>
    </row>
    <row r="125" spans="1:12" ht="20.100000000000001" customHeight="1" x14ac:dyDescent="0.2">
      <c r="A125" s="211" t="s">
        <v>439</v>
      </c>
      <c r="B125" s="212"/>
      <c r="C125" s="212"/>
      <c r="D125" s="212"/>
      <c r="E125" s="212"/>
      <c r="F125" s="212"/>
      <c r="G125" s="212"/>
      <c r="H125" s="212"/>
      <c r="I125" s="212"/>
      <c r="J125" s="212"/>
      <c r="K125" s="212"/>
      <c r="L125" s="212"/>
    </row>
    <row r="126" spans="1:12" ht="20.100000000000001" customHeight="1" x14ac:dyDescent="0.2">
      <c r="A126" s="73" t="s">
        <v>269</v>
      </c>
      <c r="B126" s="73" t="s">
        <v>264</v>
      </c>
      <c r="C126" s="73" t="s">
        <v>265</v>
      </c>
      <c r="D126" s="73" t="s">
        <v>322</v>
      </c>
      <c r="E126" s="73" t="s">
        <v>266</v>
      </c>
      <c r="F126" s="74" t="s">
        <v>267</v>
      </c>
      <c r="G126" s="75" t="s">
        <v>294</v>
      </c>
      <c r="H126" s="75" t="s">
        <v>295</v>
      </c>
      <c r="I126" s="75" t="s">
        <v>296</v>
      </c>
      <c r="J126" s="75" t="s">
        <v>435</v>
      </c>
      <c r="K126" s="75" t="s">
        <v>436</v>
      </c>
      <c r="L126" s="178" t="s">
        <v>483</v>
      </c>
    </row>
    <row r="127" spans="1:12" ht="25.5" customHeight="1" x14ac:dyDescent="0.2">
      <c r="A127" s="153">
        <f>A123+1</f>
        <v>79</v>
      </c>
      <c r="B127" s="154" t="s">
        <v>156</v>
      </c>
      <c r="C127" s="155" t="s">
        <v>368</v>
      </c>
      <c r="D127" s="156" t="s">
        <v>305</v>
      </c>
      <c r="E127" s="157">
        <v>2015</v>
      </c>
      <c r="F127" s="155" t="s">
        <v>157</v>
      </c>
      <c r="G127" s="121">
        <v>400000</v>
      </c>
      <c r="H127" s="121">
        <v>400000</v>
      </c>
      <c r="I127" s="121">
        <v>80000</v>
      </c>
      <c r="J127" s="121">
        <v>50000</v>
      </c>
      <c r="K127" s="122">
        <v>50000</v>
      </c>
      <c r="L127" s="175"/>
    </row>
    <row r="128" spans="1:12" ht="20.100000000000001" customHeight="1" x14ac:dyDescent="0.2">
      <c r="A128" s="153">
        <f t="shared" ref="A128:A131" si="3">1+A127</f>
        <v>80</v>
      </c>
      <c r="B128" s="154" t="s">
        <v>90</v>
      </c>
      <c r="C128" s="156" t="s">
        <v>369</v>
      </c>
      <c r="D128" s="156" t="s">
        <v>305</v>
      </c>
      <c r="E128" s="157">
        <v>2021</v>
      </c>
      <c r="F128" s="155" t="s">
        <v>91</v>
      </c>
      <c r="G128" s="121">
        <v>400000</v>
      </c>
      <c r="H128" s="121">
        <v>400000</v>
      </c>
      <c r="I128" s="121">
        <v>80000</v>
      </c>
      <c r="J128" s="121">
        <v>50000</v>
      </c>
      <c r="K128" s="122">
        <v>50000</v>
      </c>
      <c r="L128" s="175"/>
    </row>
    <row r="129" spans="1:12" ht="24.75" customHeight="1" x14ac:dyDescent="0.2">
      <c r="A129" s="153">
        <f t="shared" si="3"/>
        <v>81</v>
      </c>
      <c r="B129" s="154" t="s">
        <v>166</v>
      </c>
      <c r="C129" s="155" t="s">
        <v>370</v>
      </c>
      <c r="D129" s="156" t="s">
        <v>305</v>
      </c>
      <c r="E129" s="157">
        <v>2022</v>
      </c>
      <c r="F129" s="158" t="s">
        <v>167</v>
      </c>
      <c r="G129" s="121">
        <v>400000</v>
      </c>
      <c r="H129" s="121">
        <v>400000</v>
      </c>
      <c r="I129" s="121">
        <v>80000</v>
      </c>
      <c r="J129" s="121">
        <v>50000</v>
      </c>
      <c r="K129" s="122">
        <v>50000</v>
      </c>
      <c r="L129" s="175"/>
    </row>
    <row r="130" spans="1:12" ht="20.100000000000001" customHeight="1" x14ac:dyDescent="0.2">
      <c r="A130" s="153">
        <f t="shared" si="3"/>
        <v>82</v>
      </c>
      <c r="B130" s="154" t="s">
        <v>154</v>
      </c>
      <c r="C130" s="155" t="s">
        <v>371</v>
      </c>
      <c r="D130" s="156" t="s">
        <v>305</v>
      </c>
      <c r="E130" s="157">
        <v>2009</v>
      </c>
      <c r="F130" s="158" t="s">
        <v>155</v>
      </c>
      <c r="G130" s="121">
        <v>400000</v>
      </c>
      <c r="H130" s="121">
        <v>400000</v>
      </c>
      <c r="I130" s="121">
        <v>80000</v>
      </c>
      <c r="J130" s="121">
        <v>50000</v>
      </c>
      <c r="K130" s="122">
        <v>50000</v>
      </c>
      <c r="L130" s="175"/>
    </row>
    <row r="131" spans="1:12" ht="20.100000000000001" customHeight="1" x14ac:dyDescent="0.2">
      <c r="A131" s="153">
        <f t="shared" si="3"/>
        <v>83</v>
      </c>
      <c r="B131" s="154"/>
      <c r="C131" s="156" t="s">
        <v>449</v>
      </c>
      <c r="D131" s="159" t="s">
        <v>305</v>
      </c>
      <c r="E131" s="156">
        <v>2024</v>
      </c>
      <c r="F131" s="158" t="s">
        <v>450</v>
      </c>
      <c r="G131" s="121">
        <v>400000</v>
      </c>
      <c r="H131" s="121">
        <v>400000</v>
      </c>
      <c r="I131" s="121">
        <v>80000</v>
      </c>
      <c r="J131" s="121">
        <v>50000</v>
      </c>
      <c r="K131" s="122">
        <v>50000</v>
      </c>
      <c r="L131" s="175"/>
    </row>
    <row r="132" spans="1:12" ht="20.100000000000001" customHeight="1" x14ac:dyDescent="0.2">
      <c r="A132" s="43"/>
      <c r="B132" s="44"/>
      <c r="C132" s="76"/>
      <c r="D132" s="46"/>
      <c r="E132" s="48"/>
      <c r="F132" s="48"/>
      <c r="G132" s="49"/>
      <c r="H132" s="49"/>
      <c r="I132" s="50"/>
      <c r="J132" s="50"/>
      <c r="K132" s="50"/>
      <c r="L132" s="176">
        <f>SUM(L127:L130)</f>
        <v>0</v>
      </c>
    </row>
    <row r="133" spans="1:12" ht="20.100000000000001" customHeight="1" x14ac:dyDescent="0.2">
      <c r="A133" s="43"/>
      <c r="B133" s="44"/>
      <c r="C133" s="45"/>
      <c r="D133" s="46"/>
      <c r="E133" s="47"/>
      <c r="F133" s="48"/>
      <c r="G133" s="49"/>
      <c r="H133" s="49"/>
      <c r="I133" s="50"/>
      <c r="J133" s="50"/>
      <c r="K133" s="180" t="s">
        <v>485</v>
      </c>
      <c r="L133" s="176">
        <f>SUM(L132,L124)</f>
        <v>0</v>
      </c>
    </row>
    <row r="134" spans="1:12" ht="20.100000000000001" customHeight="1" x14ac:dyDescent="0.2"/>
    <row r="135" spans="1:12" ht="20.100000000000001" customHeight="1" x14ac:dyDescent="0.2">
      <c r="A135" s="206" t="s">
        <v>445</v>
      </c>
      <c r="B135" s="207"/>
      <c r="C135" s="207"/>
      <c r="D135" s="207"/>
      <c r="E135" s="207"/>
      <c r="F135" s="207"/>
      <c r="G135" s="207"/>
      <c r="H135" s="207"/>
      <c r="I135" s="207"/>
      <c r="J135" s="207"/>
      <c r="K135" s="207"/>
      <c r="L135" s="207"/>
    </row>
    <row r="136" spans="1:12" ht="31.5" x14ac:dyDescent="0.2">
      <c r="A136" s="12" t="s">
        <v>269</v>
      </c>
      <c r="B136" s="12" t="s">
        <v>264</v>
      </c>
      <c r="C136" s="12" t="s">
        <v>265</v>
      </c>
      <c r="D136" s="82" t="s">
        <v>322</v>
      </c>
      <c r="E136" s="12" t="s">
        <v>266</v>
      </c>
      <c r="F136" s="16" t="s">
        <v>267</v>
      </c>
      <c r="G136" s="123" t="s">
        <v>294</v>
      </c>
      <c r="H136" s="123" t="s">
        <v>295</v>
      </c>
      <c r="I136" s="123" t="s">
        <v>296</v>
      </c>
      <c r="J136" s="123" t="s">
        <v>435</v>
      </c>
      <c r="K136" s="123" t="s">
        <v>436</v>
      </c>
      <c r="L136" s="117" t="s">
        <v>297</v>
      </c>
    </row>
    <row r="137" spans="1:12" ht="20.100000000000001" customHeight="1" x14ac:dyDescent="0.2">
      <c r="A137" s="83">
        <f>A131+1</f>
        <v>84</v>
      </c>
      <c r="B137" s="84" t="s">
        <v>191</v>
      </c>
      <c r="C137" s="85" t="s">
        <v>374</v>
      </c>
      <c r="D137" s="85" t="s">
        <v>317</v>
      </c>
      <c r="E137" s="86">
        <v>2008</v>
      </c>
      <c r="F137" s="87" t="s">
        <v>192</v>
      </c>
      <c r="G137" s="118">
        <v>400000</v>
      </c>
      <c r="H137" s="118">
        <v>400000</v>
      </c>
      <c r="I137" s="118">
        <v>80000</v>
      </c>
      <c r="J137" s="118">
        <v>50000</v>
      </c>
      <c r="K137" s="124">
        <v>50000</v>
      </c>
      <c r="L137" s="26"/>
    </row>
    <row r="138" spans="1:12" ht="20.100000000000001" customHeight="1" x14ac:dyDescent="0.2">
      <c r="A138" s="83">
        <f>1+A137</f>
        <v>85</v>
      </c>
      <c r="B138" s="84" t="s">
        <v>189</v>
      </c>
      <c r="C138" s="85" t="s">
        <v>375</v>
      </c>
      <c r="D138" s="85" t="s">
        <v>317</v>
      </c>
      <c r="E138" s="86">
        <v>2008</v>
      </c>
      <c r="F138" s="87" t="s">
        <v>190</v>
      </c>
      <c r="G138" s="118">
        <v>400000</v>
      </c>
      <c r="H138" s="118">
        <v>400000</v>
      </c>
      <c r="I138" s="118">
        <v>80000</v>
      </c>
      <c r="J138" s="118">
        <v>50000</v>
      </c>
      <c r="K138" s="124">
        <v>50000</v>
      </c>
      <c r="L138" s="26"/>
    </row>
    <row r="139" spans="1:12" ht="20.100000000000001" customHeight="1" x14ac:dyDescent="0.2">
      <c r="A139" s="83">
        <f t="shared" ref="A139:A161" si="4">1+A138</f>
        <v>86</v>
      </c>
      <c r="B139" s="84" t="s">
        <v>187</v>
      </c>
      <c r="C139" s="85" t="s">
        <v>376</v>
      </c>
      <c r="D139" s="85" t="s">
        <v>317</v>
      </c>
      <c r="E139" s="86">
        <v>2008</v>
      </c>
      <c r="F139" s="87" t="s">
        <v>188</v>
      </c>
      <c r="G139" s="118">
        <v>400000</v>
      </c>
      <c r="H139" s="118">
        <v>400000</v>
      </c>
      <c r="I139" s="118">
        <v>80000</v>
      </c>
      <c r="J139" s="118">
        <v>50000</v>
      </c>
      <c r="K139" s="124">
        <v>50000</v>
      </c>
      <c r="L139" s="26"/>
    </row>
    <row r="140" spans="1:12" ht="20.100000000000001" customHeight="1" x14ac:dyDescent="0.2">
      <c r="A140" s="83">
        <f t="shared" si="4"/>
        <v>87</v>
      </c>
      <c r="B140" s="84" t="s">
        <v>168</v>
      </c>
      <c r="C140" s="85" t="s">
        <v>377</v>
      </c>
      <c r="D140" s="85" t="s">
        <v>317</v>
      </c>
      <c r="E140" s="86">
        <v>2009</v>
      </c>
      <c r="F140" s="87" t="s">
        <v>169</v>
      </c>
      <c r="G140" s="118">
        <v>400000</v>
      </c>
      <c r="H140" s="118">
        <v>400000</v>
      </c>
      <c r="I140" s="118">
        <v>80000</v>
      </c>
      <c r="J140" s="118">
        <v>50000</v>
      </c>
      <c r="K140" s="124">
        <v>50000</v>
      </c>
      <c r="L140" s="26"/>
    </row>
    <row r="141" spans="1:12" ht="20.100000000000001" customHeight="1" x14ac:dyDescent="0.2">
      <c r="A141" s="83">
        <f t="shared" si="4"/>
        <v>88</v>
      </c>
      <c r="B141" s="84" t="s">
        <v>186</v>
      </c>
      <c r="C141" s="85" t="s">
        <v>378</v>
      </c>
      <c r="D141" s="85" t="s">
        <v>317</v>
      </c>
      <c r="E141" s="86">
        <v>1983</v>
      </c>
      <c r="F141" s="60">
        <v>34505011630203</v>
      </c>
      <c r="G141" s="118">
        <v>400000</v>
      </c>
      <c r="H141" s="118">
        <v>400000</v>
      </c>
      <c r="I141" s="118">
        <v>80000</v>
      </c>
      <c r="J141" s="118">
        <v>50000</v>
      </c>
      <c r="K141" s="124">
        <v>50000</v>
      </c>
      <c r="L141" s="26"/>
    </row>
    <row r="142" spans="1:12" ht="20.100000000000001" customHeight="1" x14ac:dyDescent="0.2">
      <c r="A142" s="83">
        <f t="shared" si="4"/>
        <v>89</v>
      </c>
      <c r="B142" s="84" t="s">
        <v>207</v>
      </c>
      <c r="C142" s="88" t="s">
        <v>379</v>
      </c>
      <c r="D142" s="85" t="s">
        <v>317</v>
      </c>
      <c r="E142" s="86">
        <v>2012</v>
      </c>
      <c r="F142" s="87" t="s">
        <v>208</v>
      </c>
      <c r="G142" s="118">
        <v>400000</v>
      </c>
      <c r="H142" s="118">
        <v>400000</v>
      </c>
      <c r="I142" s="118">
        <v>80000</v>
      </c>
      <c r="J142" s="118">
        <v>50000</v>
      </c>
      <c r="K142" s="124">
        <v>50000</v>
      </c>
      <c r="L142" s="26"/>
    </row>
    <row r="143" spans="1:12" ht="20.100000000000001" customHeight="1" x14ac:dyDescent="0.2">
      <c r="A143" s="83">
        <f t="shared" si="4"/>
        <v>90</v>
      </c>
      <c r="B143" s="84" t="s">
        <v>193</v>
      </c>
      <c r="C143" s="85" t="s">
        <v>380</v>
      </c>
      <c r="D143" s="85" t="s">
        <v>317</v>
      </c>
      <c r="E143" s="86">
        <v>2008</v>
      </c>
      <c r="F143" s="87" t="s">
        <v>194</v>
      </c>
      <c r="G143" s="118">
        <v>400000</v>
      </c>
      <c r="H143" s="118">
        <v>400000</v>
      </c>
      <c r="I143" s="118">
        <v>80000</v>
      </c>
      <c r="J143" s="118">
        <v>50000</v>
      </c>
      <c r="K143" s="124">
        <v>50000</v>
      </c>
      <c r="L143" s="26"/>
    </row>
    <row r="144" spans="1:12" ht="20.100000000000001" customHeight="1" x14ac:dyDescent="0.2">
      <c r="A144" s="83">
        <f t="shared" si="4"/>
        <v>91</v>
      </c>
      <c r="B144" s="84" t="s">
        <v>195</v>
      </c>
      <c r="C144" s="85" t="s">
        <v>381</v>
      </c>
      <c r="D144" s="85" t="s">
        <v>317</v>
      </c>
      <c r="E144" s="86">
        <v>2008</v>
      </c>
      <c r="F144" s="87" t="s">
        <v>196</v>
      </c>
      <c r="G144" s="118">
        <v>400000</v>
      </c>
      <c r="H144" s="118">
        <v>400000</v>
      </c>
      <c r="I144" s="118">
        <v>80000</v>
      </c>
      <c r="J144" s="118">
        <v>50000</v>
      </c>
      <c r="K144" s="124">
        <v>50000</v>
      </c>
      <c r="L144" s="26"/>
    </row>
    <row r="145" spans="1:12" ht="20.100000000000001" customHeight="1" x14ac:dyDescent="0.2">
      <c r="A145" s="83">
        <f t="shared" si="4"/>
        <v>92</v>
      </c>
      <c r="B145" s="84" t="s">
        <v>197</v>
      </c>
      <c r="C145" s="85" t="s">
        <v>382</v>
      </c>
      <c r="D145" s="85" t="s">
        <v>317</v>
      </c>
      <c r="E145" s="86">
        <v>2012</v>
      </c>
      <c r="F145" s="87" t="s">
        <v>198</v>
      </c>
      <c r="G145" s="118">
        <v>400000</v>
      </c>
      <c r="H145" s="118">
        <v>400000</v>
      </c>
      <c r="I145" s="118">
        <v>80000</v>
      </c>
      <c r="J145" s="118">
        <v>50000</v>
      </c>
      <c r="K145" s="124">
        <v>50000</v>
      </c>
      <c r="L145" s="26"/>
    </row>
    <row r="146" spans="1:12" ht="20.100000000000001" customHeight="1" x14ac:dyDescent="0.2">
      <c r="A146" s="83">
        <f t="shared" si="4"/>
        <v>93</v>
      </c>
      <c r="B146" s="84" t="s">
        <v>199</v>
      </c>
      <c r="C146" s="85" t="s">
        <v>383</v>
      </c>
      <c r="D146" s="85" t="s">
        <v>317</v>
      </c>
      <c r="E146" s="86">
        <v>2018</v>
      </c>
      <c r="F146" s="87" t="s">
        <v>200</v>
      </c>
      <c r="G146" s="118">
        <v>400000</v>
      </c>
      <c r="H146" s="118">
        <v>400000</v>
      </c>
      <c r="I146" s="118">
        <v>80000</v>
      </c>
      <c r="J146" s="118">
        <v>50000</v>
      </c>
      <c r="K146" s="124">
        <v>50000</v>
      </c>
      <c r="L146" s="26"/>
    </row>
    <row r="147" spans="1:12" ht="20.100000000000001" customHeight="1" x14ac:dyDescent="0.2">
      <c r="A147" s="83">
        <f t="shared" si="4"/>
        <v>94</v>
      </c>
      <c r="B147" s="84" t="s">
        <v>201</v>
      </c>
      <c r="C147" s="88" t="s">
        <v>384</v>
      </c>
      <c r="D147" s="88" t="s">
        <v>372</v>
      </c>
      <c r="E147" s="86">
        <v>2013</v>
      </c>
      <c r="F147" s="87" t="s">
        <v>202</v>
      </c>
      <c r="G147" s="118">
        <v>400000</v>
      </c>
      <c r="H147" s="118">
        <v>400000</v>
      </c>
      <c r="I147" s="118">
        <v>80000</v>
      </c>
      <c r="J147" s="118">
        <v>50000</v>
      </c>
      <c r="K147" s="124">
        <v>50000</v>
      </c>
      <c r="L147" s="26"/>
    </row>
    <row r="148" spans="1:12" ht="56.25" x14ac:dyDescent="0.2">
      <c r="A148" s="83">
        <f t="shared" si="4"/>
        <v>95</v>
      </c>
      <c r="B148" s="84" t="s">
        <v>203</v>
      </c>
      <c r="C148" s="88" t="s">
        <v>385</v>
      </c>
      <c r="D148" s="88" t="s">
        <v>317</v>
      </c>
      <c r="E148" s="86">
        <v>2019</v>
      </c>
      <c r="F148" s="87" t="s">
        <v>204</v>
      </c>
      <c r="G148" s="118">
        <v>400000</v>
      </c>
      <c r="H148" s="118">
        <v>400000</v>
      </c>
      <c r="I148" s="118">
        <v>80000</v>
      </c>
      <c r="J148" s="118">
        <v>50000</v>
      </c>
      <c r="K148" s="124">
        <v>50000</v>
      </c>
      <c r="L148" s="26"/>
    </row>
    <row r="149" spans="1:12" ht="67.5" x14ac:dyDescent="0.2">
      <c r="A149" s="83">
        <f t="shared" si="4"/>
        <v>96</v>
      </c>
      <c r="B149" s="84" t="s">
        <v>205</v>
      </c>
      <c r="C149" s="88" t="s">
        <v>386</v>
      </c>
      <c r="D149" s="88" t="s">
        <v>304</v>
      </c>
      <c r="E149" s="86">
        <v>2017</v>
      </c>
      <c r="F149" s="87" t="s">
        <v>206</v>
      </c>
      <c r="G149" s="118">
        <v>400000</v>
      </c>
      <c r="H149" s="118">
        <v>400000</v>
      </c>
      <c r="I149" s="118">
        <v>80000</v>
      </c>
      <c r="J149" s="118">
        <v>50000</v>
      </c>
      <c r="K149" s="124">
        <v>50000</v>
      </c>
      <c r="L149" s="26"/>
    </row>
    <row r="150" spans="1:12" ht="20.100000000000001" customHeight="1" x14ac:dyDescent="0.2">
      <c r="A150" s="83">
        <f t="shared" si="4"/>
        <v>97</v>
      </c>
      <c r="B150" s="84" t="s">
        <v>161</v>
      </c>
      <c r="C150" s="85" t="s">
        <v>387</v>
      </c>
      <c r="D150" s="88" t="s">
        <v>317</v>
      </c>
      <c r="E150" s="86">
        <v>2020</v>
      </c>
      <c r="F150" s="87" t="s">
        <v>162</v>
      </c>
      <c r="G150" s="118">
        <v>400000</v>
      </c>
      <c r="H150" s="118">
        <v>400000</v>
      </c>
      <c r="I150" s="118">
        <v>80000</v>
      </c>
      <c r="J150" s="118">
        <v>50000</v>
      </c>
      <c r="K150" s="124">
        <v>50000</v>
      </c>
      <c r="L150" s="26"/>
    </row>
    <row r="151" spans="1:12" ht="67.5" x14ac:dyDescent="0.2">
      <c r="A151" s="83">
        <f t="shared" si="4"/>
        <v>98</v>
      </c>
      <c r="B151" s="84" t="s">
        <v>163</v>
      </c>
      <c r="C151" s="85" t="s">
        <v>388</v>
      </c>
      <c r="D151" s="88" t="s">
        <v>317</v>
      </c>
      <c r="E151" s="86">
        <v>2016</v>
      </c>
      <c r="F151" s="87" t="s">
        <v>165</v>
      </c>
      <c r="G151" s="118">
        <v>400000</v>
      </c>
      <c r="H151" s="118">
        <v>400000</v>
      </c>
      <c r="I151" s="118">
        <v>80000</v>
      </c>
      <c r="J151" s="118">
        <v>50000</v>
      </c>
      <c r="K151" s="124">
        <v>50000</v>
      </c>
      <c r="L151" s="26"/>
    </row>
    <row r="152" spans="1:12" ht="45" x14ac:dyDescent="0.2">
      <c r="A152" s="83">
        <f t="shared" si="4"/>
        <v>99</v>
      </c>
      <c r="B152" s="84" t="s">
        <v>170</v>
      </c>
      <c r="C152" s="85" t="s">
        <v>389</v>
      </c>
      <c r="D152" s="88" t="s">
        <v>317</v>
      </c>
      <c r="E152" s="86">
        <v>2009</v>
      </c>
      <c r="F152" s="87" t="s">
        <v>171</v>
      </c>
      <c r="G152" s="118">
        <v>400000</v>
      </c>
      <c r="H152" s="118">
        <v>400000</v>
      </c>
      <c r="I152" s="118">
        <v>80000</v>
      </c>
      <c r="J152" s="118">
        <v>50000</v>
      </c>
      <c r="K152" s="124">
        <v>50000</v>
      </c>
      <c r="L152" s="26"/>
    </row>
    <row r="153" spans="1:12" ht="67.5" x14ac:dyDescent="0.2">
      <c r="A153" s="83">
        <f t="shared" si="4"/>
        <v>100</v>
      </c>
      <c r="B153" s="84" t="s">
        <v>172</v>
      </c>
      <c r="C153" s="85" t="s">
        <v>390</v>
      </c>
      <c r="D153" s="88" t="s">
        <v>317</v>
      </c>
      <c r="E153" s="86">
        <v>2013</v>
      </c>
      <c r="F153" s="87" t="s">
        <v>173</v>
      </c>
      <c r="G153" s="118">
        <v>400000</v>
      </c>
      <c r="H153" s="118">
        <v>400000</v>
      </c>
      <c r="I153" s="118">
        <v>80000</v>
      </c>
      <c r="J153" s="118">
        <v>50000</v>
      </c>
      <c r="K153" s="124">
        <v>50000</v>
      </c>
      <c r="L153" s="26"/>
    </row>
    <row r="154" spans="1:12" ht="20.100000000000001" customHeight="1" x14ac:dyDescent="0.2">
      <c r="A154" s="83">
        <f t="shared" si="4"/>
        <v>101</v>
      </c>
      <c r="B154" s="84" t="s">
        <v>174</v>
      </c>
      <c r="C154" s="85" t="s">
        <v>391</v>
      </c>
      <c r="D154" s="88" t="s">
        <v>392</v>
      </c>
      <c r="E154" s="86">
        <v>2010</v>
      </c>
      <c r="F154" s="87" t="s">
        <v>175</v>
      </c>
      <c r="G154" s="118">
        <v>400000</v>
      </c>
      <c r="H154" s="118">
        <v>400000</v>
      </c>
      <c r="I154" s="118">
        <v>80000</v>
      </c>
      <c r="J154" s="118">
        <v>50000</v>
      </c>
      <c r="K154" s="124">
        <v>50000</v>
      </c>
      <c r="L154" s="26"/>
    </row>
    <row r="155" spans="1:12" ht="20.100000000000001" customHeight="1" x14ac:dyDescent="0.2">
      <c r="A155" s="83">
        <f t="shared" si="4"/>
        <v>102</v>
      </c>
      <c r="B155" s="84" t="s">
        <v>178</v>
      </c>
      <c r="C155" s="85" t="s">
        <v>393</v>
      </c>
      <c r="D155" s="88" t="s">
        <v>317</v>
      </c>
      <c r="E155" s="86">
        <v>2009</v>
      </c>
      <c r="F155" s="87" t="s">
        <v>179</v>
      </c>
      <c r="G155" s="118">
        <v>400000</v>
      </c>
      <c r="H155" s="118">
        <v>400000</v>
      </c>
      <c r="I155" s="118">
        <v>80000</v>
      </c>
      <c r="J155" s="118">
        <v>50000</v>
      </c>
      <c r="K155" s="124">
        <v>50000</v>
      </c>
      <c r="L155" s="26"/>
    </row>
    <row r="156" spans="1:12" ht="56.25" x14ac:dyDescent="0.2">
      <c r="A156" s="83">
        <f t="shared" si="4"/>
        <v>103</v>
      </c>
      <c r="B156" s="84" t="s">
        <v>180</v>
      </c>
      <c r="C156" s="85" t="s">
        <v>394</v>
      </c>
      <c r="D156" s="88" t="s">
        <v>373</v>
      </c>
      <c r="E156" s="86">
        <v>2019</v>
      </c>
      <c r="F156" s="87" t="s">
        <v>181</v>
      </c>
      <c r="G156" s="118">
        <v>400000</v>
      </c>
      <c r="H156" s="118">
        <v>400000</v>
      </c>
      <c r="I156" s="118">
        <v>80000</v>
      </c>
      <c r="J156" s="118">
        <v>50000</v>
      </c>
      <c r="K156" s="124">
        <v>50000</v>
      </c>
      <c r="L156" s="26"/>
    </row>
    <row r="157" spans="1:12" ht="20.100000000000001" customHeight="1" x14ac:dyDescent="0.2">
      <c r="A157" s="83">
        <f t="shared" si="4"/>
        <v>104</v>
      </c>
      <c r="B157" s="84" t="s">
        <v>182</v>
      </c>
      <c r="C157" s="85" t="s">
        <v>395</v>
      </c>
      <c r="D157" s="88" t="s">
        <v>318</v>
      </c>
      <c r="E157" s="86">
        <v>2022</v>
      </c>
      <c r="F157" s="87" t="s">
        <v>183</v>
      </c>
      <c r="G157" s="118">
        <v>400000</v>
      </c>
      <c r="H157" s="118">
        <v>400000</v>
      </c>
      <c r="I157" s="118">
        <v>80000</v>
      </c>
      <c r="J157" s="118">
        <v>50000</v>
      </c>
      <c r="K157" s="124">
        <v>50000</v>
      </c>
      <c r="L157" s="26"/>
    </row>
    <row r="158" spans="1:12" ht="20.100000000000001" customHeight="1" x14ac:dyDescent="0.2">
      <c r="A158" s="83">
        <f t="shared" si="4"/>
        <v>105</v>
      </c>
      <c r="B158" s="84" t="s">
        <v>184</v>
      </c>
      <c r="C158" s="85" t="s">
        <v>396</v>
      </c>
      <c r="D158" s="88" t="s">
        <v>318</v>
      </c>
      <c r="E158" s="86">
        <v>2022</v>
      </c>
      <c r="F158" s="87" t="s">
        <v>185</v>
      </c>
      <c r="G158" s="118">
        <v>400000</v>
      </c>
      <c r="H158" s="118">
        <v>400000</v>
      </c>
      <c r="I158" s="118">
        <v>80000</v>
      </c>
      <c r="J158" s="118">
        <v>50000</v>
      </c>
      <c r="K158" s="124">
        <v>50000</v>
      </c>
      <c r="L158" s="26"/>
    </row>
    <row r="159" spans="1:12" ht="20.100000000000001" customHeight="1" x14ac:dyDescent="0.2">
      <c r="A159" s="83">
        <f t="shared" si="4"/>
        <v>106</v>
      </c>
      <c r="B159" s="84" t="s">
        <v>209</v>
      </c>
      <c r="C159" s="88" t="s">
        <v>397</v>
      </c>
      <c r="D159" s="88" t="s">
        <v>317</v>
      </c>
      <c r="E159" s="86">
        <v>2008</v>
      </c>
      <c r="F159" s="87" t="s">
        <v>210</v>
      </c>
      <c r="G159" s="118">
        <v>400000</v>
      </c>
      <c r="H159" s="118">
        <v>400000</v>
      </c>
      <c r="I159" s="118">
        <v>80000</v>
      </c>
      <c r="J159" s="118">
        <v>50000</v>
      </c>
      <c r="K159" s="124">
        <v>50000</v>
      </c>
      <c r="L159" s="26"/>
    </row>
    <row r="160" spans="1:12" ht="20.100000000000001" customHeight="1" x14ac:dyDescent="0.2">
      <c r="A160" s="83">
        <f t="shared" si="4"/>
        <v>107</v>
      </c>
      <c r="B160" s="89" t="s">
        <v>176</v>
      </c>
      <c r="C160" s="87" t="s">
        <v>398</v>
      </c>
      <c r="D160" s="88" t="s">
        <v>317</v>
      </c>
      <c r="E160" s="87">
        <v>2003</v>
      </c>
      <c r="F160" s="87" t="s">
        <v>177</v>
      </c>
      <c r="G160" s="118">
        <v>400000</v>
      </c>
      <c r="H160" s="118">
        <v>400000</v>
      </c>
      <c r="I160" s="118">
        <v>80000</v>
      </c>
      <c r="J160" s="118">
        <v>50000</v>
      </c>
      <c r="K160" s="124">
        <v>50000</v>
      </c>
      <c r="L160" s="26"/>
    </row>
    <row r="161" spans="1:12" ht="20.100000000000001" customHeight="1" x14ac:dyDescent="0.2">
      <c r="A161" s="83">
        <f t="shared" si="4"/>
        <v>108</v>
      </c>
      <c r="B161" s="84" t="s">
        <v>82</v>
      </c>
      <c r="C161" s="90" t="s">
        <v>399</v>
      </c>
      <c r="D161" s="88" t="s">
        <v>317</v>
      </c>
      <c r="E161" s="86">
        <v>2004</v>
      </c>
      <c r="F161" s="87" t="s">
        <v>83</v>
      </c>
      <c r="G161" s="118">
        <v>400000</v>
      </c>
      <c r="H161" s="118">
        <v>400000</v>
      </c>
      <c r="I161" s="118">
        <v>80000</v>
      </c>
      <c r="J161" s="118">
        <v>50000</v>
      </c>
      <c r="K161" s="124">
        <v>50000</v>
      </c>
      <c r="L161" s="26"/>
    </row>
    <row r="162" spans="1:12" ht="20.100000000000001" customHeight="1" x14ac:dyDescent="0.2">
      <c r="A162" s="34"/>
      <c r="B162" s="35"/>
      <c r="C162" s="36"/>
      <c r="D162" s="37"/>
      <c r="E162" s="38"/>
      <c r="F162" s="39"/>
      <c r="G162" s="40"/>
      <c r="H162" s="40"/>
      <c r="I162" s="41"/>
      <c r="J162" s="41"/>
      <c r="K162" s="181" t="s">
        <v>486</v>
      </c>
      <c r="L162" s="42">
        <f>SUM(L137:L161)</f>
        <v>0</v>
      </c>
    </row>
    <row r="163" spans="1:12" ht="20.100000000000001" customHeight="1" x14ac:dyDescent="0.2"/>
    <row r="164" spans="1:12" ht="18.75" customHeight="1" x14ac:dyDescent="0.2">
      <c r="A164" s="208" t="s">
        <v>444</v>
      </c>
      <c r="B164" s="209"/>
      <c r="C164" s="209"/>
      <c r="D164" s="209"/>
      <c r="E164" s="209"/>
      <c r="F164" s="209"/>
      <c r="G164" s="209"/>
      <c r="H164" s="209"/>
      <c r="I164" s="209"/>
      <c r="J164" s="209"/>
      <c r="K164" s="209"/>
      <c r="L164" s="209"/>
    </row>
    <row r="165" spans="1:12" ht="37.5" customHeight="1" x14ac:dyDescent="0.2">
      <c r="A165" s="11" t="s">
        <v>269</v>
      </c>
      <c r="B165" s="11" t="s">
        <v>264</v>
      </c>
      <c r="C165" s="11" t="s">
        <v>265</v>
      </c>
      <c r="D165" s="119" t="s">
        <v>322</v>
      </c>
      <c r="E165" s="11" t="s">
        <v>266</v>
      </c>
      <c r="F165" s="11" t="s">
        <v>267</v>
      </c>
      <c r="G165" s="125" t="s">
        <v>294</v>
      </c>
      <c r="H165" s="125" t="s">
        <v>295</v>
      </c>
      <c r="I165" s="125" t="s">
        <v>296</v>
      </c>
      <c r="J165" s="125" t="s">
        <v>435</v>
      </c>
      <c r="K165" s="125" t="s">
        <v>436</v>
      </c>
      <c r="L165" s="17" t="s">
        <v>297</v>
      </c>
    </row>
    <row r="166" spans="1:12" ht="20.100000000000001" customHeight="1" x14ac:dyDescent="0.2">
      <c r="A166" s="105">
        <f>A161+1</f>
        <v>109</v>
      </c>
      <c r="B166" s="106" t="s">
        <v>23</v>
      </c>
      <c r="C166" s="107" t="s">
        <v>401</v>
      </c>
      <c r="D166" s="107" t="s">
        <v>304</v>
      </c>
      <c r="E166" s="108">
        <v>1985</v>
      </c>
      <c r="F166" s="109" t="s">
        <v>24</v>
      </c>
      <c r="G166" s="126">
        <v>400000</v>
      </c>
      <c r="H166" s="126">
        <v>400000</v>
      </c>
      <c r="I166" s="126">
        <v>80000</v>
      </c>
      <c r="J166" s="126">
        <v>10000</v>
      </c>
      <c r="K166" s="127">
        <v>10000</v>
      </c>
      <c r="L166" s="110"/>
    </row>
    <row r="167" spans="1:12" ht="20.100000000000001" customHeight="1" x14ac:dyDescent="0.2">
      <c r="A167" s="105">
        <f>1+A166</f>
        <v>110</v>
      </c>
      <c r="B167" s="106" t="s">
        <v>25</v>
      </c>
      <c r="C167" s="107" t="s">
        <v>402</v>
      </c>
      <c r="D167" s="107" t="s">
        <v>304</v>
      </c>
      <c r="E167" s="108">
        <v>2009</v>
      </c>
      <c r="F167" s="109" t="s">
        <v>26</v>
      </c>
      <c r="G167" s="126">
        <v>400000</v>
      </c>
      <c r="H167" s="126">
        <v>400000</v>
      </c>
      <c r="I167" s="126">
        <v>80000</v>
      </c>
      <c r="J167" s="126">
        <v>10000</v>
      </c>
      <c r="K167" s="127">
        <v>10000</v>
      </c>
      <c r="L167" s="110"/>
    </row>
    <row r="168" spans="1:12" ht="20.100000000000001" customHeight="1" x14ac:dyDescent="0.2">
      <c r="A168" s="105">
        <f t="shared" ref="A168:A190" si="5">1+A167</f>
        <v>111</v>
      </c>
      <c r="B168" s="106" t="s">
        <v>27</v>
      </c>
      <c r="C168" s="107" t="s">
        <v>403</v>
      </c>
      <c r="D168" s="107" t="s">
        <v>304</v>
      </c>
      <c r="E168" s="108">
        <v>2009</v>
      </c>
      <c r="F168" s="109" t="s">
        <v>28</v>
      </c>
      <c r="G168" s="126">
        <v>400000</v>
      </c>
      <c r="H168" s="126">
        <v>400000</v>
      </c>
      <c r="I168" s="126">
        <v>80000</v>
      </c>
      <c r="J168" s="126">
        <v>10000</v>
      </c>
      <c r="K168" s="127">
        <v>10000</v>
      </c>
      <c r="L168" s="110"/>
    </row>
    <row r="169" spans="1:12" ht="78.75" x14ac:dyDescent="0.2">
      <c r="A169" s="105">
        <f t="shared" si="5"/>
        <v>112</v>
      </c>
      <c r="B169" s="106" t="s">
        <v>29</v>
      </c>
      <c r="C169" s="107" t="s">
        <v>404</v>
      </c>
      <c r="D169" s="107" t="s">
        <v>304</v>
      </c>
      <c r="E169" s="108">
        <v>2018</v>
      </c>
      <c r="F169" s="109" t="s">
        <v>30</v>
      </c>
      <c r="G169" s="126">
        <v>400000</v>
      </c>
      <c r="H169" s="126">
        <v>400000</v>
      </c>
      <c r="I169" s="126">
        <v>80000</v>
      </c>
      <c r="J169" s="126">
        <v>10000</v>
      </c>
      <c r="K169" s="127">
        <v>10000</v>
      </c>
      <c r="L169" s="110"/>
    </row>
    <row r="170" spans="1:12" ht="78.75" x14ac:dyDescent="0.2">
      <c r="A170" s="105">
        <f t="shared" si="5"/>
        <v>113</v>
      </c>
      <c r="B170" s="106" t="s">
        <v>31</v>
      </c>
      <c r="C170" s="107" t="s">
        <v>404</v>
      </c>
      <c r="D170" s="107" t="s">
        <v>304</v>
      </c>
      <c r="E170" s="108">
        <v>2018</v>
      </c>
      <c r="F170" s="109" t="s">
        <v>32</v>
      </c>
      <c r="G170" s="126">
        <v>400000</v>
      </c>
      <c r="H170" s="126">
        <v>400000</v>
      </c>
      <c r="I170" s="126">
        <v>80000</v>
      </c>
      <c r="J170" s="126">
        <v>10000</v>
      </c>
      <c r="K170" s="127">
        <v>10000</v>
      </c>
      <c r="L170" s="110"/>
    </row>
    <row r="171" spans="1:12" ht="78.75" x14ac:dyDescent="0.2">
      <c r="A171" s="105">
        <f t="shared" si="5"/>
        <v>114</v>
      </c>
      <c r="B171" s="106" t="s">
        <v>33</v>
      </c>
      <c r="C171" s="107" t="s">
        <v>405</v>
      </c>
      <c r="D171" s="107" t="s">
        <v>304</v>
      </c>
      <c r="E171" s="108">
        <v>2018</v>
      </c>
      <c r="F171" s="109" t="s">
        <v>34</v>
      </c>
      <c r="G171" s="126">
        <v>400000</v>
      </c>
      <c r="H171" s="126">
        <v>400000</v>
      </c>
      <c r="I171" s="126">
        <v>80000</v>
      </c>
      <c r="J171" s="126">
        <v>10000</v>
      </c>
      <c r="K171" s="127">
        <v>10000</v>
      </c>
      <c r="L171" s="110"/>
    </row>
    <row r="172" spans="1:12" ht="78.75" x14ac:dyDescent="0.2">
      <c r="A172" s="105">
        <f t="shared" si="5"/>
        <v>115</v>
      </c>
      <c r="B172" s="106" t="s">
        <v>35</v>
      </c>
      <c r="C172" s="107" t="s">
        <v>408</v>
      </c>
      <c r="D172" s="107" t="s">
        <v>304</v>
      </c>
      <c r="E172" s="108">
        <v>2018</v>
      </c>
      <c r="F172" s="109" t="s">
        <v>36</v>
      </c>
      <c r="G172" s="126">
        <v>400000</v>
      </c>
      <c r="H172" s="126">
        <v>400000</v>
      </c>
      <c r="I172" s="126">
        <v>80000</v>
      </c>
      <c r="J172" s="126">
        <v>10000</v>
      </c>
      <c r="K172" s="127">
        <v>10000</v>
      </c>
      <c r="L172" s="110"/>
    </row>
    <row r="173" spans="1:12" ht="56.25" x14ac:dyDescent="0.2">
      <c r="A173" s="105">
        <f t="shared" si="5"/>
        <v>116</v>
      </c>
      <c r="B173" s="106" t="s">
        <v>39</v>
      </c>
      <c r="C173" s="111" t="s">
        <v>406</v>
      </c>
      <c r="D173" s="107" t="s">
        <v>304</v>
      </c>
      <c r="E173" s="108">
        <v>2013</v>
      </c>
      <c r="F173" s="109" t="s">
        <v>40</v>
      </c>
      <c r="G173" s="126">
        <v>400000</v>
      </c>
      <c r="H173" s="126">
        <v>400000</v>
      </c>
      <c r="I173" s="126">
        <v>80000</v>
      </c>
      <c r="J173" s="126">
        <v>10000</v>
      </c>
      <c r="K173" s="127">
        <v>10000</v>
      </c>
      <c r="L173" s="110"/>
    </row>
    <row r="174" spans="1:12" ht="56.25" x14ac:dyDescent="0.2">
      <c r="A174" s="105">
        <f t="shared" si="5"/>
        <v>117</v>
      </c>
      <c r="B174" s="106" t="s">
        <v>41</v>
      </c>
      <c r="C174" s="111" t="s">
        <v>406</v>
      </c>
      <c r="D174" s="107" t="s">
        <v>304</v>
      </c>
      <c r="E174" s="108">
        <v>2013</v>
      </c>
      <c r="F174" s="109" t="s">
        <v>42</v>
      </c>
      <c r="G174" s="126">
        <v>400000</v>
      </c>
      <c r="H174" s="126">
        <v>400000</v>
      </c>
      <c r="I174" s="126">
        <v>80000</v>
      </c>
      <c r="J174" s="126">
        <v>10000</v>
      </c>
      <c r="K174" s="127">
        <v>10000</v>
      </c>
      <c r="L174" s="110"/>
    </row>
    <row r="175" spans="1:12" ht="56.25" x14ac:dyDescent="0.2">
      <c r="A175" s="105">
        <f t="shared" si="5"/>
        <v>118</v>
      </c>
      <c r="B175" s="106" t="s">
        <v>43</v>
      </c>
      <c r="C175" s="111" t="s">
        <v>407</v>
      </c>
      <c r="D175" s="107" t="s">
        <v>304</v>
      </c>
      <c r="E175" s="108">
        <v>2018</v>
      </c>
      <c r="F175" s="109" t="s">
        <v>44</v>
      </c>
      <c r="G175" s="126">
        <v>400000</v>
      </c>
      <c r="H175" s="126">
        <v>400000</v>
      </c>
      <c r="I175" s="126">
        <v>80000</v>
      </c>
      <c r="J175" s="126">
        <v>10000</v>
      </c>
      <c r="K175" s="127">
        <v>10000</v>
      </c>
      <c r="L175" s="110"/>
    </row>
    <row r="176" spans="1:12" ht="56.25" x14ac:dyDescent="0.2">
      <c r="A176" s="105">
        <f t="shared" si="5"/>
        <v>119</v>
      </c>
      <c r="B176" s="106" t="s">
        <v>45</v>
      </c>
      <c r="C176" s="111" t="s">
        <v>407</v>
      </c>
      <c r="D176" s="107" t="s">
        <v>304</v>
      </c>
      <c r="E176" s="108">
        <v>2022</v>
      </c>
      <c r="F176" s="109" t="s">
        <v>46</v>
      </c>
      <c r="G176" s="126">
        <v>400000</v>
      </c>
      <c r="H176" s="126">
        <v>400000</v>
      </c>
      <c r="I176" s="126">
        <v>80000</v>
      </c>
      <c r="J176" s="126">
        <v>10000</v>
      </c>
      <c r="K176" s="127">
        <v>10000</v>
      </c>
      <c r="L176" s="110"/>
    </row>
    <row r="177" spans="1:12" ht="56.25" x14ac:dyDescent="0.2">
      <c r="A177" s="105">
        <f t="shared" si="5"/>
        <v>120</v>
      </c>
      <c r="B177" s="106" t="s">
        <v>47</v>
      </c>
      <c r="C177" s="111" t="s">
        <v>409</v>
      </c>
      <c r="D177" s="107" t="s">
        <v>304</v>
      </c>
      <c r="E177" s="108">
        <v>2013</v>
      </c>
      <c r="F177" s="109" t="s">
        <v>48</v>
      </c>
      <c r="G177" s="126">
        <v>400000</v>
      </c>
      <c r="H177" s="126">
        <v>400000</v>
      </c>
      <c r="I177" s="126">
        <v>80000</v>
      </c>
      <c r="J177" s="126">
        <v>10000</v>
      </c>
      <c r="K177" s="127">
        <v>10000</v>
      </c>
      <c r="L177" s="110"/>
    </row>
    <row r="178" spans="1:12" ht="56.25" x14ac:dyDescent="0.2">
      <c r="A178" s="105">
        <f t="shared" si="5"/>
        <v>121</v>
      </c>
      <c r="B178" s="106" t="s">
        <v>49</v>
      </c>
      <c r="C178" s="111" t="s">
        <v>409</v>
      </c>
      <c r="D178" s="107" t="s">
        <v>304</v>
      </c>
      <c r="E178" s="108">
        <v>2013</v>
      </c>
      <c r="F178" s="109" t="s">
        <v>50</v>
      </c>
      <c r="G178" s="126">
        <v>400000</v>
      </c>
      <c r="H178" s="126">
        <v>400000</v>
      </c>
      <c r="I178" s="126">
        <v>80000</v>
      </c>
      <c r="J178" s="126">
        <v>10000</v>
      </c>
      <c r="K178" s="127">
        <v>10000</v>
      </c>
      <c r="L178" s="110"/>
    </row>
    <row r="179" spans="1:12" ht="56.25" x14ac:dyDescent="0.2">
      <c r="A179" s="105">
        <f t="shared" si="5"/>
        <v>122</v>
      </c>
      <c r="B179" s="106" t="s">
        <v>51</v>
      </c>
      <c r="C179" s="111" t="s">
        <v>409</v>
      </c>
      <c r="D179" s="107" t="s">
        <v>304</v>
      </c>
      <c r="E179" s="108">
        <v>2013</v>
      </c>
      <c r="F179" s="109" t="s">
        <v>52</v>
      </c>
      <c r="G179" s="126">
        <v>400000</v>
      </c>
      <c r="H179" s="126">
        <v>400000</v>
      </c>
      <c r="I179" s="126">
        <v>80000</v>
      </c>
      <c r="J179" s="126">
        <v>10000</v>
      </c>
      <c r="K179" s="127">
        <v>10000</v>
      </c>
      <c r="L179" s="110"/>
    </row>
    <row r="180" spans="1:12" ht="67.5" x14ac:dyDescent="0.2">
      <c r="A180" s="105">
        <f t="shared" si="5"/>
        <v>123</v>
      </c>
      <c r="B180" s="106" t="s">
        <v>53</v>
      </c>
      <c r="C180" s="111" t="s">
        <v>410</v>
      </c>
      <c r="D180" s="107" t="s">
        <v>304</v>
      </c>
      <c r="E180" s="108">
        <v>2014</v>
      </c>
      <c r="F180" s="109" t="s">
        <v>54</v>
      </c>
      <c r="G180" s="126">
        <v>400000</v>
      </c>
      <c r="H180" s="126">
        <v>400000</v>
      </c>
      <c r="I180" s="126">
        <v>80000</v>
      </c>
      <c r="J180" s="126">
        <v>10000</v>
      </c>
      <c r="K180" s="127">
        <v>10000</v>
      </c>
      <c r="L180" s="110"/>
    </row>
    <row r="181" spans="1:12" ht="78.75" x14ac:dyDescent="0.2">
      <c r="A181" s="105">
        <f t="shared" si="5"/>
        <v>124</v>
      </c>
      <c r="B181" s="106" t="s">
        <v>55</v>
      </c>
      <c r="C181" s="111" t="s">
        <v>411</v>
      </c>
      <c r="D181" s="107" t="s">
        <v>304</v>
      </c>
      <c r="E181" s="108">
        <v>1982</v>
      </c>
      <c r="F181" s="112">
        <v>34403312599927</v>
      </c>
      <c r="G181" s="126">
        <v>400000</v>
      </c>
      <c r="H181" s="126">
        <v>400000</v>
      </c>
      <c r="I181" s="126">
        <v>80000</v>
      </c>
      <c r="J181" s="126">
        <v>10000</v>
      </c>
      <c r="K181" s="127">
        <v>10000</v>
      </c>
      <c r="L181" s="110"/>
    </row>
    <row r="182" spans="1:12" ht="45" x14ac:dyDescent="0.2">
      <c r="A182" s="105">
        <f t="shared" si="5"/>
        <v>125</v>
      </c>
      <c r="B182" s="106" t="s">
        <v>56</v>
      </c>
      <c r="C182" s="111" t="s">
        <v>412</v>
      </c>
      <c r="D182" s="107" t="s">
        <v>304</v>
      </c>
      <c r="E182" s="108">
        <v>2022</v>
      </c>
      <c r="F182" s="109" t="s">
        <v>57</v>
      </c>
      <c r="G182" s="126">
        <v>400000</v>
      </c>
      <c r="H182" s="126">
        <v>400000</v>
      </c>
      <c r="I182" s="126">
        <v>80000</v>
      </c>
      <c r="J182" s="126">
        <v>10000</v>
      </c>
      <c r="K182" s="127">
        <v>10000</v>
      </c>
      <c r="L182" s="110"/>
    </row>
    <row r="183" spans="1:12" ht="67.5" x14ac:dyDescent="0.2">
      <c r="A183" s="105">
        <f t="shared" si="5"/>
        <v>126</v>
      </c>
      <c r="B183" s="106" t="s">
        <v>58</v>
      </c>
      <c r="C183" s="111" t="s">
        <v>413</v>
      </c>
      <c r="D183" s="107" t="s">
        <v>304</v>
      </c>
      <c r="E183" s="108">
        <v>2011</v>
      </c>
      <c r="F183" s="109" t="s">
        <v>59</v>
      </c>
      <c r="G183" s="126">
        <v>400000</v>
      </c>
      <c r="H183" s="126">
        <v>400000</v>
      </c>
      <c r="I183" s="126">
        <v>80000</v>
      </c>
      <c r="J183" s="126">
        <v>10000</v>
      </c>
      <c r="K183" s="127">
        <v>10000</v>
      </c>
      <c r="L183" s="110"/>
    </row>
    <row r="184" spans="1:12" ht="90" x14ac:dyDescent="0.2">
      <c r="A184" s="105">
        <f t="shared" si="5"/>
        <v>127</v>
      </c>
      <c r="B184" s="106" t="s">
        <v>268</v>
      </c>
      <c r="C184" s="111" t="s">
        <v>263</v>
      </c>
      <c r="D184" s="107" t="s">
        <v>304</v>
      </c>
      <c r="E184" s="108">
        <v>2011</v>
      </c>
      <c r="F184" s="109" t="s">
        <v>62</v>
      </c>
      <c r="G184" s="126">
        <v>400000</v>
      </c>
      <c r="H184" s="126">
        <v>400000</v>
      </c>
      <c r="I184" s="126">
        <v>80000</v>
      </c>
      <c r="J184" s="126">
        <v>10000</v>
      </c>
      <c r="K184" s="127">
        <v>10000</v>
      </c>
      <c r="L184" s="110"/>
    </row>
    <row r="185" spans="1:12" ht="67.5" x14ac:dyDescent="0.2">
      <c r="A185" s="105">
        <f t="shared" si="5"/>
        <v>128</v>
      </c>
      <c r="B185" s="106" t="s">
        <v>63</v>
      </c>
      <c r="C185" s="111" t="s">
        <v>414</v>
      </c>
      <c r="D185" s="107" t="s">
        <v>304</v>
      </c>
      <c r="E185" s="108">
        <v>1986</v>
      </c>
      <c r="F185" s="109" t="s">
        <v>64</v>
      </c>
      <c r="G185" s="126">
        <v>400000</v>
      </c>
      <c r="H185" s="126">
        <v>400000</v>
      </c>
      <c r="I185" s="126">
        <v>80000</v>
      </c>
      <c r="J185" s="126">
        <v>10000</v>
      </c>
      <c r="K185" s="127">
        <v>10000</v>
      </c>
      <c r="L185" s="110"/>
    </row>
    <row r="186" spans="1:12" ht="67.5" x14ac:dyDescent="0.2">
      <c r="A186" s="105">
        <f t="shared" si="5"/>
        <v>129</v>
      </c>
      <c r="B186" s="106" t="s">
        <v>65</v>
      </c>
      <c r="C186" s="111" t="s">
        <v>415</v>
      </c>
      <c r="D186" s="107" t="s">
        <v>304</v>
      </c>
      <c r="E186" s="108">
        <v>2015</v>
      </c>
      <c r="F186" s="109" t="s">
        <v>66</v>
      </c>
      <c r="G186" s="126">
        <v>400000</v>
      </c>
      <c r="H186" s="126">
        <v>400000</v>
      </c>
      <c r="I186" s="126">
        <v>80000</v>
      </c>
      <c r="J186" s="126">
        <v>10000</v>
      </c>
      <c r="K186" s="127">
        <v>10000</v>
      </c>
      <c r="L186" s="110"/>
    </row>
    <row r="187" spans="1:12" ht="56.25" x14ac:dyDescent="0.2">
      <c r="A187" s="105">
        <f t="shared" si="5"/>
        <v>130</v>
      </c>
      <c r="B187" s="106" t="s">
        <v>67</v>
      </c>
      <c r="C187" s="111" t="s">
        <v>416</v>
      </c>
      <c r="D187" s="107" t="s">
        <v>304</v>
      </c>
      <c r="E187" s="108">
        <v>2005</v>
      </c>
      <c r="F187" s="109" t="s">
        <v>68</v>
      </c>
      <c r="G187" s="126">
        <v>400000</v>
      </c>
      <c r="H187" s="126">
        <v>400000</v>
      </c>
      <c r="I187" s="126">
        <v>80000</v>
      </c>
      <c r="J187" s="126">
        <v>10000</v>
      </c>
      <c r="K187" s="127">
        <v>10000</v>
      </c>
      <c r="L187" s="110"/>
    </row>
    <row r="188" spans="1:12" ht="78.75" x14ac:dyDescent="0.2">
      <c r="A188" s="105">
        <f t="shared" si="5"/>
        <v>131</v>
      </c>
      <c r="B188" s="113" t="s">
        <v>270</v>
      </c>
      <c r="C188" s="109" t="s">
        <v>271</v>
      </c>
      <c r="D188" s="107" t="s">
        <v>304</v>
      </c>
      <c r="E188" s="113">
        <v>2015</v>
      </c>
      <c r="F188" s="109" t="s">
        <v>272</v>
      </c>
      <c r="G188" s="126">
        <v>400000</v>
      </c>
      <c r="H188" s="126">
        <v>400000</v>
      </c>
      <c r="I188" s="126">
        <v>80000</v>
      </c>
      <c r="J188" s="126">
        <v>10000</v>
      </c>
      <c r="K188" s="127">
        <v>10000</v>
      </c>
      <c r="L188" s="110"/>
    </row>
    <row r="189" spans="1:12" ht="67.5" x14ac:dyDescent="0.2">
      <c r="A189" s="105">
        <f t="shared" si="5"/>
        <v>132</v>
      </c>
      <c r="B189" s="106" t="s">
        <v>37</v>
      </c>
      <c r="C189" s="111" t="s">
        <v>417</v>
      </c>
      <c r="D189" s="107" t="s">
        <v>304</v>
      </c>
      <c r="E189" s="108">
        <v>1988</v>
      </c>
      <c r="F189" s="114" t="s">
        <v>38</v>
      </c>
      <c r="G189" s="126">
        <v>400000</v>
      </c>
      <c r="H189" s="126">
        <v>400000</v>
      </c>
      <c r="I189" s="126">
        <v>80000</v>
      </c>
      <c r="J189" s="126">
        <v>10000</v>
      </c>
      <c r="K189" s="127">
        <v>10000</v>
      </c>
      <c r="L189" s="110"/>
    </row>
    <row r="190" spans="1:12" ht="56.25" x14ac:dyDescent="0.2">
      <c r="A190" s="105">
        <f t="shared" si="5"/>
        <v>133</v>
      </c>
      <c r="B190" s="106" t="s">
        <v>158</v>
      </c>
      <c r="C190" s="111" t="s">
        <v>418</v>
      </c>
      <c r="D190" s="107" t="s">
        <v>304</v>
      </c>
      <c r="E190" s="108">
        <v>2008</v>
      </c>
      <c r="F190" s="114" t="s">
        <v>159</v>
      </c>
      <c r="G190" s="126">
        <v>400000</v>
      </c>
      <c r="H190" s="126">
        <v>400000</v>
      </c>
      <c r="I190" s="126">
        <v>80000</v>
      </c>
      <c r="J190" s="126">
        <v>10000</v>
      </c>
      <c r="K190" s="127">
        <v>10000</v>
      </c>
      <c r="L190" s="110"/>
    </row>
    <row r="191" spans="1:12" ht="20.100000000000001" customHeight="1" x14ac:dyDescent="0.2">
      <c r="A191" s="33"/>
      <c r="B191" s="102"/>
      <c r="C191" s="103"/>
      <c r="D191" s="104"/>
      <c r="E191" s="103"/>
      <c r="F191" s="61"/>
      <c r="G191" s="61"/>
      <c r="H191" s="61"/>
      <c r="I191" s="62"/>
      <c r="J191" s="62"/>
      <c r="K191" s="182" t="s">
        <v>487</v>
      </c>
      <c r="L191" s="63">
        <f>SUM(L166:L190)</f>
        <v>0</v>
      </c>
    </row>
    <row r="192" spans="1:12" ht="20.100000000000001" customHeight="1" x14ac:dyDescent="0.2">
      <c r="C192" s="22"/>
      <c r="E192" s="8"/>
    </row>
    <row r="193" spans="1:12" ht="18.75" x14ac:dyDescent="0.2">
      <c r="A193" s="196" t="s">
        <v>443</v>
      </c>
      <c r="B193" s="197"/>
      <c r="C193" s="197"/>
      <c r="D193" s="197"/>
      <c r="E193" s="197"/>
      <c r="F193" s="197"/>
      <c r="G193" s="197"/>
      <c r="H193" s="197"/>
      <c r="I193" s="197"/>
      <c r="J193" s="197"/>
      <c r="K193" s="197"/>
      <c r="L193" s="197"/>
    </row>
    <row r="194" spans="1:12" ht="31.5" x14ac:dyDescent="0.2">
      <c r="A194" s="9" t="s">
        <v>269</v>
      </c>
      <c r="B194" s="9" t="s">
        <v>264</v>
      </c>
      <c r="C194" s="9" t="s">
        <v>265</v>
      </c>
      <c r="D194" s="115" t="s">
        <v>322</v>
      </c>
      <c r="E194" s="9" t="s">
        <v>266</v>
      </c>
      <c r="F194" s="18" t="s">
        <v>267</v>
      </c>
      <c r="G194" s="128" t="s">
        <v>294</v>
      </c>
      <c r="H194" s="128" t="s">
        <v>295</v>
      </c>
      <c r="I194" s="128" t="s">
        <v>296</v>
      </c>
      <c r="J194" s="128" t="s">
        <v>435</v>
      </c>
      <c r="K194" s="128" t="s">
        <v>436</v>
      </c>
      <c r="L194" s="19" t="s">
        <v>297</v>
      </c>
    </row>
    <row r="195" spans="1:12" s="3" customFormat="1" ht="45" x14ac:dyDescent="0.2">
      <c r="A195" s="97">
        <f>1+A190</f>
        <v>134</v>
      </c>
      <c r="B195" s="98" t="s">
        <v>60</v>
      </c>
      <c r="C195" s="99" t="s">
        <v>292</v>
      </c>
      <c r="D195" s="99" t="s">
        <v>400</v>
      </c>
      <c r="E195" s="100">
        <v>1996</v>
      </c>
      <c r="F195" s="101" t="s">
        <v>61</v>
      </c>
      <c r="G195" s="129">
        <v>400000</v>
      </c>
      <c r="H195" s="129">
        <v>400000</v>
      </c>
      <c r="I195" s="129">
        <v>80000</v>
      </c>
      <c r="J195" s="129">
        <v>10000</v>
      </c>
      <c r="K195" s="130">
        <v>10000</v>
      </c>
      <c r="L195" s="137"/>
    </row>
    <row r="196" spans="1:12" s="3" customFormat="1" ht="67.5" x14ac:dyDescent="0.2">
      <c r="A196" s="97">
        <f>1+A195</f>
        <v>135</v>
      </c>
      <c r="B196" s="98" t="s">
        <v>291</v>
      </c>
      <c r="C196" s="98" t="s">
        <v>273</v>
      </c>
      <c r="D196" s="99" t="s">
        <v>400</v>
      </c>
      <c r="E196" s="101">
        <v>2017</v>
      </c>
      <c r="F196" s="101" t="s">
        <v>285</v>
      </c>
      <c r="G196" s="129">
        <v>400000</v>
      </c>
      <c r="H196" s="129">
        <v>400000</v>
      </c>
      <c r="I196" s="129">
        <v>80000</v>
      </c>
      <c r="J196" s="129">
        <v>10000</v>
      </c>
      <c r="K196" s="130">
        <v>10000</v>
      </c>
      <c r="L196" s="137"/>
    </row>
    <row r="197" spans="1:12" s="3" customFormat="1" ht="56.25" x14ac:dyDescent="0.2">
      <c r="A197" s="97">
        <f t="shared" ref="A197:A202" si="6">1+A196</f>
        <v>136</v>
      </c>
      <c r="B197" s="98" t="s">
        <v>274</v>
      </c>
      <c r="C197" s="98" t="s">
        <v>275</v>
      </c>
      <c r="D197" s="99" t="s">
        <v>400</v>
      </c>
      <c r="E197" s="101">
        <v>2016</v>
      </c>
      <c r="F197" s="101" t="s">
        <v>286</v>
      </c>
      <c r="G197" s="129">
        <v>400000</v>
      </c>
      <c r="H197" s="129">
        <v>400000</v>
      </c>
      <c r="I197" s="129">
        <v>80000</v>
      </c>
      <c r="J197" s="129">
        <v>10000</v>
      </c>
      <c r="K197" s="130">
        <v>10000</v>
      </c>
      <c r="L197" s="137"/>
    </row>
    <row r="198" spans="1:12" s="3" customFormat="1" ht="67.5" x14ac:dyDescent="0.2">
      <c r="A198" s="97">
        <f t="shared" si="6"/>
        <v>137</v>
      </c>
      <c r="B198" s="98" t="s">
        <v>293</v>
      </c>
      <c r="C198" s="98" t="s">
        <v>276</v>
      </c>
      <c r="D198" s="99" t="s">
        <v>400</v>
      </c>
      <c r="E198" s="101">
        <v>2022</v>
      </c>
      <c r="F198" s="101" t="s">
        <v>287</v>
      </c>
      <c r="G198" s="129">
        <v>400000</v>
      </c>
      <c r="H198" s="129">
        <v>400000</v>
      </c>
      <c r="I198" s="129">
        <v>80000</v>
      </c>
      <c r="J198" s="129">
        <v>10000</v>
      </c>
      <c r="K198" s="130">
        <v>10000</v>
      </c>
      <c r="L198" s="137"/>
    </row>
    <row r="199" spans="1:12" s="3" customFormat="1" ht="67.5" x14ac:dyDescent="0.2">
      <c r="A199" s="97">
        <f t="shared" si="6"/>
        <v>138</v>
      </c>
      <c r="B199" s="98" t="s">
        <v>277</v>
      </c>
      <c r="C199" s="98" t="s">
        <v>278</v>
      </c>
      <c r="D199" s="99" t="s">
        <v>400</v>
      </c>
      <c r="E199" s="101">
        <v>2022</v>
      </c>
      <c r="F199" s="101" t="s">
        <v>288</v>
      </c>
      <c r="G199" s="129">
        <v>400000</v>
      </c>
      <c r="H199" s="129">
        <v>400000</v>
      </c>
      <c r="I199" s="129">
        <v>80000</v>
      </c>
      <c r="J199" s="129">
        <v>10000</v>
      </c>
      <c r="K199" s="130">
        <v>10000</v>
      </c>
      <c r="L199" s="137"/>
    </row>
    <row r="200" spans="1:12" s="3" customFormat="1" ht="20.100000000000001" customHeight="1" x14ac:dyDescent="0.2">
      <c r="A200" s="97">
        <f t="shared" si="6"/>
        <v>139</v>
      </c>
      <c r="B200" s="98" t="s">
        <v>279</v>
      </c>
      <c r="C200" s="98" t="s">
        <v>280</v>
      </c>
      <c r="D200" s="99" t="s">
        <v>400</v>
      </c>
      <c r="E200" s="101">
        <v>2013</v>
      </c>
      <c r="F200" s="101" t="s">
        <v>289</v>
      </c>
      <c r="G200" s="129">
        <v>400000</v>
      </c>
      <c r="H200" s="129">
        <v>400000</v>
      </c>
      <c r="I200" s="129">
        <v>80000</v>
      </c>
      <c r="J200" s="129">
        <v>10000</v>
      </c>
      <c r="K200" s="130">
        <v>10000</v>
      </c>
      <c r="L200" s="137"/>
    </row>
    <row r="201" spans="1:12" s="3" customFormat="1" ht="20.100000000000001" customHeight="1" x14ac:dyDescent="0.2">
      <c r="A201" s="97">
        <f t="shared" si="6"/>
        <v>140</v>
      </c>
      <c r="B201" s="98" t="s">
        <v>281</v>
      </c>
      <c r="C201" s="98" t="s">
        <v>282</v>
      </c>
      <c r="D201" s="99" t="s">
        <v>400</v>
      </c>
      <c r="E201" s="101">
        <v>2016</v>
      </c>
      <c r="F201" s="101" t="s">
        <v>290</v>
      </c>
      <c r="G201" s="129">
        <v>400000</v>
      </c>
      <c r="H201" s="129">
        <v>400000</v>
      </c>
      <c r="I201" s="129">
        <v>80000</v>
      </c>
      <c r="J201" s="129">
        <v>10000</v>
      </c>
      <c r="K201" s="130">
        <v>10000</v>
      </c>
      <c r="L201" s="137"/>
    </row>
    <row r="202" spans="1:12" s="3" customFormat="1" ht="20.100000000000001" customHeight="1" x14ac:dyDescent="0.2">
      <c r="A202" s="97">
        <f t="shared" si="6"/>
        <v>141</v>
      </c>
      <c r="B202" s="98" t="s">
        <v>283</v>
      </c>
      <c r="C202" s="98" t="s">
        <v>284</v>
      </c>
      <c r="D202" s="99" t="s">
        <v>400</v>
      </c>
      <c r="E202" s="101">
        <v>2012</v>
      </c>
      <c r="F202" s="101" t="s">
        <v>160</v>
      </c>
      <c r="G202" s="129">
        <v>400000</v>
      </c>
      <c r="H202" s="129">
        <v>400000</v>
      </c>
      <c r="I202" s="129">
        <v>80000</v>
      </c>
      <c r="J202" s="129">
        <v>10000</v>
      </c>
      <c r="K202" s="130">
        <v>10000</v>
      </c>
      <c r="L202" s="137"/>
    </row>
    <row r="203" spans="1:12" s="3" customFormat="1" ht="20.100000000000001" customHeight="1" x14ac:dyDescent="0.2">
      <c r="A203" s="27"/>
      <c r="B203" s="28"/>
      <c r="C203" s="28"/>
      <c r="D203" s="29"/>
      <c r="E203" s="29"/>
      <c r="F203" s="30"/>
      <c r="G203" s="30"/>
      <c r="H203" s="30"/>
      <c r="I203" s="30"/>
      <c r="J203" s="30"/>
      <c r="K203" s="183" t="s">
        <v>488</v>
      </c>
      <c r="L203" s="138">
        <f>SUM(L195:L202)</f>
        <v>0</v>
      </c>
    </row>
    <row r="205" spans="1:12" ht="18.75" x14ac:dyDescent="0.2">
      <c r="A205" s="200" t="s">
        <v>440</v>
      </c>
      <c r="B205" s="200"/>
      <c r="C205" s="200"/>
      <c r="D205" s="200"/>
      <c r="E205" s="200"/>
      <c r="F205" s="200"/>
      <c r="G205" s="200"/>
      <c r="H205" s="200"/>
      <c r="I205" s="200"/>
    </row>
    <row r="206" spans="1:12" ht="18.75" customHeight="1" x14ac:dyDescent="0.2">
      <c r="A206" s="203" t="s">
        <v>442</v>
      </c>
      <c r="B206" s="204"/>
      <c r="C206" s="204"/>
      <c r="D206" s="204"/>
      <c r="E206" s="204"/>
      <c r="F206" s="204"/>
      <c r="G206" s="204"/>
      <c r="H206" s="204"/>
      <c r="I206" s="131"/>
      <c r="J206" s="131"/>
      <c r="K206" s="131"/>
      <c r="L206" s="131"/>
    </row>
    <row r="207" spans="1:12" ht="31.5" x14ac:dyDescent="0.2">
      <c r="A207" s="10" t="s">
        <v>269</v>
      </c>
      <c r="B207" s="10" t="s">
        <v>264</v>
      </c>
      <c r="C207" s="10" t="s">
        <v>265</v>
      </c>
      <c r="D207" s="116" t="s">
        <v>322</v>
      </c>
      <c r="E207" s="10" t="s">
        <v>266</v>
      </c>
      <c r="F207" s="20" t="s">
        <v>267</v>
      </c>
      <c r="G207" s="21" t="s">
        <v>437</v>
      </c>
      <c r="H207" s="21" t="s">
        <v>297</v>
      </c>
      <c r="I207" s="132"/>
      <c r="J207" s="132"/>
      <c r="K207" s="132"/>
    </row>
    <row r="208" spans="1:12" ht="20.100000000000001" customHeight="1" x14ac:dyDescent="0.2">
      <c r="A208" s="91">
        <v>1</v>
      </c>
      <c r="B208" s="92" t="s">
        <v>191</v>
      </c>
      <c r="C208" s="93" t="s">
        <v>419</v>
      </c>
      <c r="D208" s="93" t="s">
        <v>317</v>
      </c>
      <c r="E208" s="94">
        <v>2008</v>
      </c>
      <c r="F208" s="93" t="s">
        <v>192</v>
      </c>
      <c r="G208" s="120">
        <v>1100000</v>
      </c>
      <c r="H208" s="135"/>
      <c r="I208" s="133"/>
      <c r="J208" s="133"/>
      <c r="K208" s="134"/>
    </row>
    <row r="209" spans="1:11" ht="20.100000000000001" customHeight="1" x14ac:dyDescent="0.2">
      <c r="A209" s="91">
        <f>1+A208</f>
        <v>2</v>
      </c>
      <c r="B209" s="92" t="s">
        <v>189</v>
      </c>
      <c r="C209" s="93" t="s">
        <v>420</v>
      </c>
      <c r="D209" s="93" t="s">
        <v>317</v>
      </c>
      <c r="E209" s="94">
        <v>2008</v>
      </c>
      <c r="F209" s="93" t="s">
        <v>190</v>
      </c>
      <c r="G209" s="120">
        <v>1100000</v>
      </c>
      <c r="H209" s="135"/>
      <c r="I209" s="133"/>
      <c r="J209" s="133"/>
      <c r="K209" s="134"/>
    </row>
    <row r="210" spans="1:11" ht="20.100000000000001" customHeight="1" x14ac:dyDescent="0.2">
      <c r="A210" s="91">
        <f t="shared" ref="A210:A234" si="7">1+A209</f>
        <v>3</v>
      </c>
      <c r="B210" s="92" t="s">
        <v>187</v>
      </c>
      <c r="C210" s="93" t="s">
        <v>421</v>
      </c>
      <c r="D210" s="93" t="s">
        <v>317</v>
      </c>
      <c r="E210" s="94">
        <v>2008</v>
      </c>
      <c r="F210" s="93" t="s">
        <v>188</v>
      </c>
      <c r="G210" s="120">
        <v>1100000</v>
      </c>
      <c r="H210" s="135"/>
      <c r="I210" s="133"/>
      <c r="J210" s="133"/>
      <c r="K210" s="134"/>
    </row>
    <row r="211" spans="1:11" ht="20.100000000000001" customHeight="1" x14ac:dyDescent="0.2">
      <c r="A211" s="91">
        <f t="shared" si="7"/>
        <v>4</v>
      </c>
      <c r="B211" s="92" t="s">
        <v>168</v>
      </c>
      <c r="C211" s="93" t="s">
        <v>422</v>
      </c>
      <c r="D211" s="93" t="s">
        <v>317</v>
      </c>
      <c r="E211" s="94">
        <v>2009</v>
      </c>
      <c r="F211" s="93" t="s">
        <v>169</v>
      </c>
      <c r="G211" s="120">
        <v>1100000</v>
      </c>
      <c r="H211" s="135"/>
      <c r="I211" s="133"/>
      <c r="J211" s="133"/>
      <c r="K211" s="134"/>
    </row>
    <row r="212" spans="1:11" ht="20.100000000000001" customHeight="1" x14ac:dyDescent="0.2">
      <c r="A212" s="91">
        <f t="shared" si="7"/>
        <v>5</v>
      </c>
      <c r="B212" s="92" t="s">
        <v>154</v>
      </c>
      <c r="C212" s="93" t="s">
        <v>371</v>
      </c>
      <c r="D212" s="93" t="s">
        <v>305</v>
      </c>
      <c r="E212" s="94">
        <v>2009</v>
      </c>
      <c r="F212" s="93" t="s">
        <v>155</v>
      </c>
      <c r="G212" s="120">
        <v>1100000</v>
      </c>
      <c r="H212" s="135"/>
      <c r="I212" s="133"/>
      <c r="J212" s="133"/>
      <c r="K212" s="134"/>
    </row>
    <row r="213" spans="1:11" ht="67.5" x14ac:dyDescent="0.2">
      <c r="A213" s="91">
        <f t="shared" si="7"/>
        <v>6</v>
      </c>
      <c r="B213" s="92" t="s">
        <v>186</v>
      </c>
      <c r="C213" s="93" t="s">
        <v>423</v>
      </c>
      <c r="D213" s="93" t="s">
        <v>317</v>
      </c>
      <c r="E213" s="94">
        <v>1983</v>
      </c>
      <c r="F213" s="95">
        <v>34505011630203</v>
      </c>
      <c r="G213" s="120">
        <v>1100000</v>
      </c>
      <c r="H213" s="135"/>
      <c r="I213" s="133"/>
      <c r="J213" s="133"/>
      <c r="K213" s="134"/>
    </row>
    <row r="214" spans="1:11" ht="56.25" x14ac:dyDescent="0.2">
      <c r="A214" s="91">
        <f t="shared" si="7"/>
        <v>7</v>
      </c>
      <c r="B214" s="92" t="s">
        <v>207</v>
      </c>
      <c r="C214" s="96" t="s">
        <v>424</v>
      </c>
      <c r="D214" s="96" t="s">
        <v>317</v>
      </c>
      <c r="E214" s="94">
        <v>2012</v>
      </c>
      <c r="F214" s="93" t="s">
        <v>208</v>
      </c>
      <c r="G214" s="120">
        <v>1100000</v>
      </c>
      <c r="H214" s="135"/>
      <c r="I214" s="133"/>
      <c r="J214" s="133"/>
      <c r="K214" s="134"/>
    </row>
    <row r="215" spans="1:11" ht="20.100000000000001" customHeight="1" x14ac:dyDescent="0.2">
      <c r="A215" s="91">
        <f t="shared" si="7"/>
        <v>8</v>
      </c>
      <c r="B215" s="92" t="s">
        <v>193</v>
      </c>
      <c r="C215" s="93" t="s">
        <v>380</v>
      </c>
      <c r="D215" s="96" t="s">
        <v>317</v>
      </c>
      <c r="E215" s="94">
        <v>2008</v>
      </c>
      <c r="F215" s="93" t="s">
        <v>194</v>
      </c>
      <c r="G215" s="120">
        <v>1100000</v>
      </c>
      <c r="H215" s="135"/>
      <c r="I215" s="133"/>
      <c r="J215" s="133"/>
      <c r="K215" s="134"/>
    </row>
    <row r="216" spans="1:11" ht="20.100000000000001" customHeight="1" x14ac:dyDescent="0.2">
      <c r="A216" s="91">
        <f t="shared" si="7"/>
        <v>9</v>
      </c>
      <c r="B216" s="92" t="s">
        <v>195</v>
      </c>
      <c r="C216" s="93" t="s">
        <v>425</v>
      </c>
      <c r="D216" s="96" t="s">
        <v>317</v>
      </c>
      <c r="E216" s="94">
        <v>2008</v>
      </c>
      <c r="F216" s="93" t="s">
        <v>196</v>
      </c>
      <c r="G216" s="120">
        <v>1100000</v>
      </c>
      <c r="H216" s="135"/>
      <c r="I216" s="133"/>
      <c r="J216" s="133"/>
      <c r="K216" s="134"/>
    </row>
    <row r="217" spans="1:11" ht="20.100000000000001" customHeight="1" x14ac:dyDescent="0.2">
      <c r="A217" s="91">
        <f t="shared" si="7"/>
        <v>10</v>
      </c>
      <c r="B217" s="92" t="s">
        <v>197</v>
      </c>
      <c r="C217" s="93" t="s">
        <v>426</v>
      </c>
      <c r="D217" s="96" t="s">
        <v>317</v>
      </c>
      <c r="E217" s="94">
        <v>2012</v>
      </c>
      <c r="F217" s="93" t="s">
        <v>198</v>
      </c>
      <c r="G217" s="120">
        <v>1100000</v>
      </c>
      <c r="H217" s="135"/>
      <c r="I217" s="133"/>
      <c r="J217" s="133"/>
      <c r="K217" s="134"/>
    </row>
    <row r="218" spans="1:11" ht="20.100000000000001" customHeight="1" x14ac:dyDescent="0.2">
      <c r="A218" s="91">
        <f t="shared" si="7"/>
        <v>11</v>
      </c>
      <c r="B218" s="92" t="s">
        <v>199</v>
      </c>
      <c r="C218" s="93" t="s">
        <v>427</v>
      </c>
      <c r="D218" s="96" t="s">
        <v>317</v>
      </c>
      <c r="E218" s="94">
        <v>2018</v>
      </c>
      <c r="F218" s="93" t="s">
        <v>200</v>
      </c>
      <c r="G218" s="120">
        <v>1100000</v>
      </c>
      <c r="H218" s="135"/>
      <c r="I218" s="133"/>
      <c r="J218" s="133"/>
      <c r="K218" s="134"/>
    </row>
    <row r="219" spans="1:11" ht="20.100000000000001" customHeight="1" x14ac:dyDescent="0.2">
      <c r="A219" s="91">
        <f t="shared" si="7"/>
        <v>12</v>
      </c>
      <c r="B219" s="92" t="s">
        <v>201</v>
      </c>
      <c r="C219" s="96" t="s">
        <v>384</v>
      </c>
      <c r="D219" s="96" t="s">
        <v>372</v>
      </c>
      <c r="E219" s="94">
        <v>2013</v>
      </c>
      <c r="F219" s="93" t="s">
        <v>202</v>
      </c>
      <c r="G219" s="120">
        <v>1100000</v>
      </c>
      <c r="H219" s="135"/>
      <c r="I219" s="133"/>
      <c r="J219" s="133"/>
      <c r="K219" s="134"/>
    </row>
    <row r="220" spans="1:11" ht="56.25" x14ac:dyDescent="0.2">
      <c r="A220" s="91">
        <f t="shared" si="7"/>
        <v>13</v>
      </c>
      <c r="B220" s="92" t="s">
        <v>203</v>
      </c>
      <c r="C220" s="96" t="s">
        <v>385</v>
      </c>
      <c r="D220" s="96" t="s">
        <v>317</v>
      </c>
      <c r="E220" s="94">
        <v>2019</v>
      </c>
      <c r="F220" s="93" t="s">
        <v>204</v>
      </c>
      <c r="G220" s="120">
        <v>1100000</v>
      </c>
      <c r="H220" s="135"/>
      <c r="I220" s="133"/>
      <c r="J220" s="133"/>
      <c r="K220" s="134"/>
    </row>
    <row r="221" spans="1:11" ht="78.75" x14ac:dyDescent="0.2">
      <c r="A221" s="91">
        <f t="shared" si="7"/>
        <v>14</v>
      </c>
      <c r="B221" s="92" t="s">
        <v>205</v>
      </c>
      <c r="C221" s="96" t="s">
        <v>428</v>
      </c>
      <c r="D221" s="96" t="s">
        <v>317</v>
      </c>
      <c r="E221" s="94">
        <v>2017</v>
      </c>
      <c r="F221" s="93" t="s">
        <v>206</v>
      </c>
      <c r="G221" s="140">
        <v>4034750</v>
      </c>
      <c r="H221" s="135"/>
      <c r="I221" s="133"/>
      <c r="J221" s="133"/>
      <c r="K221" s="134"/>
    </row>
    <row r="222" spans="1:11" ht="20.100000000000001" customHeight="1" x14ac:dyDescent="0.2">
      <c r="A222" s="91">
        <f t="shared" si="7"/>
        <v>15</v>
      </c>
      <c r="B222" s="92" t="s">
        <v>161</v>
      </c>
      <c r="C222" s="93" t="s">
        <v>387</v>
      </c>
      <c r="D222" s="96" t="s">
        <v>317</v>
      </c>
      <c r="E222" s="94">
        <v>2020</v>
      </c>
      <c r="F222" s="93" t="s">
        <v>162</v>
      </c>
      <c r="G222" s="120">
        <v>1100000</v>
      </c>
      <c r="H222" s="135"/>
      <c r="I222" s="133"/>
      <c r="J222" s="133"/>
      <c r="K222" s="134"/>
    </row>
    <row r="223" spans="1:11" ht="78.75" x14ac:dyDescent="0.2">
      <c r="A223" s="91">
        <f t="shared" si="7"/>
        <v>16</v>
      </c>
      <c r="B223" s="92" t="s">
        <v>163</v>
      </c>
      <c r="C223" s="93" t="s">
        <v>164</v>
      </c>
      <c r="D223" s="96" t="s">
        <v>317</v>
      </c>
      <c r="E223" s="94">
        <v>2016</v>
      </c>
      <c r="F223" s="93" t="s">
        <v>165</v>
      </c>
      <c r="G223" s="120">
        <v>1100000</v>
      </c>
      <c r="H223" s="135"/>
      <c r="I223" s="133"/>
      <c r="J223" s="133"/>
      <c r="K223" s="134"/>
    </row>
    <row r="224" spans="1:11" ht="78.75" x14ac:dyDescent="0.2">
      <c r="A224" s="91">
        <f t="shared" si="7"/>
        <v>17</v>
      </c>
      <c r="B224" s="92" t="s">
        <v>166</v>
      </c>
      <c r="C224" s="93" t="s">
        <v>441</v>
      </c>
      <c r="D224" s="93" t="s">
        <v>305</v>
      </c>
      <c r="E224" s="94">
        <v>2022</v>
      </c>
      <c r="F224" s="93" t="s">
        <v>167</v>
      </c>
      <c r="G224" s="140">
        <v>4034750</v>
      </c>
      <c r="H224" s="135"/>
      <c r="I224" s="133"/>
      <c r="J224" s="133"/>
      <c r="K224" s="134"/>
    </row>
    <row r="225" spans="1:12" ht="20.100000000000001" customHeight="1" x14ac:dyDescent="0.2">
      <c r="A225" s="91">
        <f t="shared" si="7"/>
        <v>18</v>
      </c>
      <c r="B225" s="92" t="s">
        <v>170</v>
      </c>
      <c r="C225" s="93" t="s">
        <v>389</v>
      </c>
      <c r="D225" s="93" t="s">
        <v>317</v>
      </c>
      <c r="E225" s="94">
        <v>2009</v>
      </c>
      <c r="F225" s="93" t="s">
        <v>171</v>
      </c>
      <c r="G225" s="120">
        <v>1100000</v>
      </c>
      <c r="H225" s="135"/>
      <c r="I225" s="133"/>
      <c r="J225" s="133"/>
      <c r="K225" s="134"/>
    </row>
    <row r="226" spans="1:12" ht="67.5" x14ac:dyDescent="0.2">
      <c r="A226" s="91">
        <f t="shared" si="7"/>
        <v>19</v>
      </c>
      <c r="B226" s="92" t="s">
        <v>172</v>
      </c>
      <c r="C226" s="93" t="s">
        <v>429</v>
      </c>
      <c r="D226" s="93" t="s">
        <v>317</v>
      </c>
      <c r="E226" s="94">
        <v>2013</v>
      </c>
      <c r="F226" s="93" t="s">
        <v>173</v>
      </c>
      <c r="G226" s="120">
        <v>1100000</v>
      </c>
      <c r="H226" s="135"/>
      <c r="I226" s="133"/>
      <c r="J226" s="133"/>
      <c r="K226" s="134"/>
    </row>
    <row r="227" spans="1:12" ht="20.100000000000001" customHeight="1" x14ac:dyDescent="0.2">
      <c r="A227" s="91">
        <f t="shared" si="7"/>
        <v>20</v>
      </c>
      <c r="B227" s="92" t="s">
        <v>178</v>
      </c>
      <c r="C227" s="93" t="s">
        <v>393</v>
      </c>
      <c r="D227" s="93" t="s">
        <v>317</v>
      </c>
      <c r="E227" s="94">
        <v>2009</v>
      </c>
      <c r="F227" s="93" t="s">
        <v>179</v>
      </c>
      <c r="G227" s="120">
        <v>1100000</v>
      </c>
      <c r="H227" s="135"/>
      <c r="I227" s="133"/>
      <c r="J227" s="133"/>
      <c r="K227" s="134"/>
    </row>
    <row r="228" spans="1:12" ht="56.25" x14ac:dyDescent="0.2">
      <c r="A228" s="91">
        <f t="shared" si="7"/>
        <v>21</v>
      </c>
      <c r="B228" s="92" t="s">
        <v>180</v>
      </c>
      <c r="C228" s="93" t="s">
        <v>430</v>
      </c>
      <c r="D228" s="93" t="s">
        <v>317</v>
      </c>
      <c r="E228" s="94">
        <v>2019</v>
      </c>
      <c r="F228" s="93" t="s">
        <v>181</v>
      </c>
      <c r="G228" s="120">
        <v>1100000</v>
      </c>
      <c r="H228" s="135"/>
      <c r="I228" s="133"/>
      <c r="J228" s="133"/>
      <c r="K228" s="134"/>
    </row>
    <row r="229" spans="1:12" ht="20.100000000000001" customHeight="1" x14ac:dyDescent="0.2">
      <c r="A229" s="91">
        <f t="shared" si="7"/>
        <v>22</v>
      </c>
      <c r="B229" s="92" t="s">
        <v>182</v>
      </c>
      <c r="C229" s="93" t="s">
        <v>395</v>
      </c>
      <c r="D229" s="93" t="s">
        <v>317</v>
      </c>
      <c r="E229" s="94">
        <v>2022</v>
      </c>
      <c r="F229" s="93" t="s">
        <v>183</v>
      </c>
      <c r="G229" s="120">
        <v>1100000</v>
      </c>
      <c r="H229" s="135"/>
      <c r="I229" s="133"/>
      <c r="J229" s="133"/>
      <c r="K229" s="134"/>
    </row>
    <row r="230" spans="1:12" ht="20.100000000000001" customHeight="1" x14ac:dyDescent="0.2">
      <c r="A230" s="91">
        <f t="shared" si="7"/>
        <v>23</v>
      </c>
      <c r="B230" s="92" t="s">
        <v>184</v>
      </c>
      <c r="C230" s="93" t="s">
        <v>431</v>
      </c>
      <c r="D230" s="93" t="s">
        <v>317</v>
      </c>
      <c r="E230" s="94">
        <v>2022</v>
      </c>
      <c r="F230" s="93" t="s">
        <v>185</v>
      </c>
      <c r="G230" s="120">
        <v>1100000</v>
      </c>
      <c r="H230" s="135"/>
      <c r="I230" s="133"/>
      <c r="J230" s="133"/>
      <c r="K230" s="134"/>
    </row>
    <row r="231" spans="1:12" ht="78.75" x14ac:dyDescent="0.2">
      <c r="A231" s="91">
        <f t="shared" si="7"/>
        <v>24</v>
      </c>
      <c r="B231" s="92" t="s">
        <v>209</v>
      </c>
      <c r="C231" s="96" t="s">
        <v>432</v>
      </c>
      <c r="D231" s="93" t="s">
        <v>317</v>
      </c>
      <c r="E231" s="94">
        <v>2008</v>
      </c>
      <c r="F231" s="93" t="s">
        <v>210</v>
      </c>
      <c r="G231" s="120">
        <v>1100000</v>
      </c>
      <c r="H231" s="135"/>
      <c r="I231" s="133"/>
      <c r="J231" s="133"/>
      <c r="K231" s="134"/>
    </row>
    <row r="232" spans="1:12" ht="56.25" x14ac:dyDescent="0.2">
      <c r="A232" s="91">
        <f t="shared" si="7"/>
        <v>25</v>
      </c>
      <c r="B232" s="91" t="s">
        <v>176</v>
      </c>
      <c r="C232" s="93" t="s">
        <v>433</v>
      </c>
      <c r="D232" s="93" t="s">
        <v>317</v>
      </c>
      <c r="E232" s="94">
        <v>2003</v>
      </c>
      <c r="F232" s="93" t="s">
        <v>177</v>
      </c>
      <c r="G232" s="120">
        <v>1100000</v>
      </c>
      <c r="H232" s="135"/>
      <c r="I232" s="133"/>
      <c r="J232" s="133"/>
      <c r="K232" s="134"/>
    </row>
    <row r="233" spans="1:12" ht="20.100000000000001" customHeight="1" x14ac:dyDescent="0.2">
      <c r="A233" s="91">
        <f t="shared" si="7"/>
        <v>26</v>
      </c>
      <c r="B233" s="92" t="s">
        <v>82</v>
      </c>
      <c r="C233" s="96" t="s">
        <v>434</v>
      </c>
      <c r="D233" s="93" t="s">
        <v>317</v>
      </c>
      <c r="E233" s="94">
        <v>2004</v>
      </c>
      <c r="F233" s="93" t="s">
        <v>83</v>
      </c>
      <c r="G233" s="120">
        <v>1100000</v>
      </c>
      <c r="H233" s="135"/>
      <c r="I233" s="133"/>
      <c r="J233" s="133"/>
      <c r="K233" s="134"/>
    </row>
    <row r="234" spans="1:12" ht="20.100000000000001" customHeight="1" x14ac:dyDescent="0.2">
      <c r="A234" s="91">
        <f t="shared" si="7"/>
        <v>27</v>
      </c>
      <c r="B234" s="92"/>
      <c r="C234" s="160" t="s">
        <v>449</v>
      </c>
      <c r="D234" s="161" t="s">
        <v>305</v>
      </c>
      <c r="E234" s="163">
        <v>2024</v>
      </c>
      <c r="F234" s="162" t="s">
        <v>450</v>
      </c>
      <c r="G234" s="120">
        <v>1100000</v>
      </c>
      <c r="H234" s="135"/>
      <c r="I234" s="133"/>
      <c r="J234" s="133"/>
      <c r="K234" s="134"/>
    </row>
    <row r="235" spans="1:12" ht="20.100000000000001" customHeight="1" x14ac:dyDescent="0.2">
      <c r="A235" s="31"/>
      <c r="B235" s="32"/>
      <c r="C235" s="31"/>
      <c r="D235" s="31"/>
      <c r="E235" s="31"/>
      <c r="F235" s="31"/>
      <c r="G235" s="184" t="s">
        <v>489</v>
      </c>
      <c r="H235" s="136">
        <f>SUM(H208:H234)</f>
        <v>0</v>
      </c>
      <c r="K235" s="25"/>
    </row>
    <row r="239" spans="1:12" ht="15.75" x14ac:dyDescent="0.2">
      <c r="A239" s="190" t="s">
        <v>490</v>
      </c>
      <c r="B239" s="190"/>
      <c r="C239" s="190"/>
      <c r="D239" s="190"/>
      <c r="E239" s="190"/>
      <c r="F239" s="190"/>
      <c r="G239" s="190"/>
      <c r="H239" s="190"/>
      <c r="I239" s="190"/>
      <c r="J239" s="190"/>
      <c r="K239" s="190"/>
      <c r="L239" s="190"/>
    </row>
    <row r="240" spans="1:12" ht="15.75" x14ac:dyDescent="0.2">
      <c r="A240" s="186"/>
      <c r="B240" s="185"/>
      <c r="C240" s="186"/>
      <c r="D240" s="186"/>
      <c r="E240" s="186"/>
      <c r="F240" s="186"/>
      <c r="G240" s="186"/>
      <c r="H240" s="186"/>
      <c r="I240" s="187"/>
      <c r="J240" s="187"/>
      <c r="K240" s="187"/>
      <c r="L240" s="187"/>
    </row>
    <row r="241" spans="1:12" ht="15.75" x14ac:dyDescent="0.2">
      <c r="A241" s="186"/>
      <c r="B241" s="185"/>
      <c r="C241" s="186"/>
      <c r="D241" s="186"/>
      <c r="E241" s="186"/>
      <c r="F241" s="186"/>
      <c r="G241" s="186"/>
      <c r="H241" s="186"/>
      <c r="I241" s="187"/>
      <c r="J241" s="187"/>
      <c r="K241" s="187"/>
      <c r="L241" s="187"/>
    </row>
    <row r="242" spans="1:12" ht="15.75" x14ac:dyDescent="0.2">
      <c r="A242" s="190" t="s">
        <v>491</v>
      </c>
      <c r="B242" s="190"/>
      <c r="C242" s="190"/>
      <c r="D242" s="190"/>
      <c r="E242" s="190"/>
      <c r="F242" s="190"/>
      <c r="G242" s="190"/>
      <c r="H242" s="190"/>
      <c r="I242" s="190"/>
      <c r="J242" s="190"/>
      <c r="K242" s="190"/>
      <c r="L242" s="190"/>
    </row>
  </sheetData>
  <sortState xmlns:xlrd2="http://schemas.microsoft.com/office/spreadsheetml/2017/richdata2" ref="A38:F103">
    <sortCondition ref="C39:C103"/>
  </sortState>
  <mergeCells count="46">
    <mergeCell ref="A242:L242"/>
    <mergeCell ref="A206:H206"/>
    <mergeCell ref="A1:L1"/>
    <mergeCell ref="A135:L135"/>
    <mergeCell ref="A164:L164"/>
    <mergeCell ref="A112:K112"/>
    <mergeCell ref="A125:L125"/>
    <mergeCell ref="A35:L35"/>
    <mergeCell ref="A3:L3"/>
    <mergeCell ref="A5:L5"/>
    <mergeCell ref="A6:L6"/>
    <mergeCell ref="A7:L7"/>
    <mergeCell ref="A193:L193"/>
    <mergeCell ref="A36:L36"/>
    <mergeCell ref="A106:L106"/>
    <mergeCell ref="A14:B14"/>
    <mergeCell ref="C14:L14"/>
    <mergeCell ref="A15:B15"/>
    <mergeCell ref="C13:L13"/>
    <mergeCell ref="C15:L15"/>
    <mergeCell ref="F19:I19"/>
    <mergeCell ref="F20:I20"/>
    <mergeCell ref="F21:I21"/>
    <mergeCell ref="A2:L2"/>
    <mergeCell ref="A10:B10"/>
    <mergeCell ref="C10:L10"/>
    <mergeCell ref="A11:B11"/>
    <mergeCell ref="C11:L11"/>
    <mergeCell ref="A16:L16"/>
    <mergeCell ref="A17:L17"/>
    <mergeCell ref="C8:L8"/>
    <mergeCell ref="A9:B9"/>
    <mergeCell ref="C9:L9"/>
    <mergeCell ref="A12:B12"/>
    <mergeCell ref="C12:L12"/>
    <mergeCell ref="A13:B13"/>
    <mergeCell ref="A30:L30"/>
    <mergeCell ref="A31:L31"/>
    <mergeCell ref="A32:L33"/>
    <mergeCell ref="A239:L239"/>
    <mergeCell ref="F22:I22"/>
    <mergeCell ref="F23:I23"/>
    <mergeCell ref="F24:I24"/>
    <mergeCell ref="F27:I27"/>
    <mergeCell ref="F28:I28"/>
    <mergeCell ref="A205:I205"/>
  </mergeCells>
  <pageMargins left="0.7" right="0.7" top="0.75" bottom="0.75" header="0.3" footer="0.3"/>
  <pageSetup paperSize="9" scale="7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VEÍCULOS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compras2</dc:creator>
  <cp:lastModifiedBy>licitacao4</cp:lastModifiedBy>
  <cp:lastPrinted>2024-08-26T14:09:03Z</cp:lastPrinted>
  <dcterms:created xsi:type="dcterms:W3CDTF">2024-08-21T14:08:06Z</dcterms:created>
  <dcterms:modified xsi:type="dcterms:W3CDTF">2024-10-11T17:00:19Z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2024-08-21T00:00:00Z</vt:filetime>
  </property>
  <property fmtid="{D5CDD505-2E9C-101B-9397-08002B2CF9AE}" pid="3" name="LastSaved">
    <vt:filetime>2024-08-21T00:00:00Z</vt:filetime>
  </property>
  <property fmtid="{D5CDD505-2E9C-101B-9397-08002B2CF9AE}" pid="4" name="Producer">
    <vt:lpwstr>3-Heights(TM) PDF Security Shell 4.8.25.2 (http://www.pdf-tools.com)</vt:lpwstr>
  </property>
</Properties>
</file>