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75" windowHeight="11955"/>
  </bookViews>
  <sheets>
    <sheet name="Page 1" sheetId="1" r:id="rId1"/>
  </sheets>
  <definedNames>
    <definedName name="_xlnm.Print_Area" localSheetId="0">'Page 1'!$A$1:$Q$47</definedName>
  </definedNames>
  <calcPr calcId="144525"/>
</workbook>
</file>

<file path=xl/calcChain.xml><?xml version="1.0" encoding="utf-8"?>
<calcChain xmlns="http://schemas.openxmlformats.org/spreadsheetml/2006/main">
  <c r="J24" i="1" l="1"/>
  <c r="L15" i="1"/>
  <c r="J13" i="1"/>
  <c r="J15" i="1"/>
  <c r="B16" i="1"/>
  <c r="B15" i="1" s="1"/>
  <c r="B24" i="1"/>
  <c r="G15" i="1"/>
  <c r="F15" i="1"/>
  <c r="F27" i="1"/>
  <c r="O27" i="1"/>
  <c r="L27" i="1"/>
  <c r="J27" i="1"/>
  <c r="B27" i="1"/>
  <c r="J29" i="1"/>
  <c r="G24" i="1"/>
  <c r="O31" i="1"/>
  <c r="J31" i="1"/>
  <c r="J25" i="1"/>
  <c r="O25" i="1" s="1"/>
  <c r="O29" i="1"/>
  <c r="L24" i="1"/>
  <c r="O26" i="1"/>
  <c r="J26" i="1"/>
  <c r="J19" i="1"/>
  <c r="J20" i="1"/>
  <c r="O19" i="1"/>
  <c r="O21" i="1"/>
  <c r="O20" i="1"/>
  <c r="L19" i="1"/>
  <c r="F19" i="1"/>
  <c r="J21" i="1"/>
  <c r="O16" i="1"/>
  <c r="O18" i="1"/>
  <c r="L16" i="1"/>
  <c r="J16" i="1"/>
  <c r="J18" i="1"/>
  <c r="L12" i="1"/>
  <c r="O13" i="1"/>
  <c r="O12" i="1" s="1"/>
  <c r="B12" i="1"/>
  <c r="J12" i="1"/>
  <c r="F12" i="1"/>
  <c r="J22" i="1"/>
  <c r="O22" i="1" s="1"/>
  <c r="J38" i="1" l="1"/>
  <c r="O24" i="1"/>
  <c r="O15" i="1" s="1"/>
</calcChain>
</file>

<file path=xl/sharedStrings.xml><?xml version="1.0" encoding="utf-8"?>
<sst xmlns="http://schemas.openxmlformats.org/spreadsheetml/2006/main" count="251" uniqueCount="72">
  <si>
    <t>Prefeitura Munic. Nova Esper. do Sudoeste - PR - Poder Executivo</t>
  </si>
  <si>
    <t>Página 1 de 1</t>
  </si>
  <si>
    <t>RELATÓRIO DE GESTÃO FISCAL</t>
  </si>
  <si>
    <t>DEMONSTRATIVO DA DISPONIBILIDADE DE CAIXA E DOS RESTOS A PAGAR</t>
  </si>
  <si>
    <t>ORÇAMENTOS FISCAL E DA SEGURIDADE SOCIAL</t>
  </si>
  <si>
    <t>Janeiro a Dezembro 2024</t>
  </si>
  <si>
    <t>RGF – ANEXO 5 (LRF, art. 55, Inciso III, alínea "a")</t>
  </si>
  <si>
    <t>R$ 1,00</t>
  </si>
  <si>
    <t>IDENTIFICAÇÃO DOS RECURSOS</t>
  </si>
  <si>
    <t xml:space="preserve">
DISPONIBILIDADE
DE CAIXA BRUTA</t>
  </si>
  <si>
    <t>OBRIGAÇÕES FINANCEIRAS</t>
  </si>
  <si>
    <t xml:space="preserve">
INSUFICIÊNCIA
FINANCEIRA
VERIFICADA NO
CONSÓRCIO
PÚBLICO</t>
  </si>
  <si>
    <t>DISPONIBILIDADE DE CAIXA LÍQUIDA (ANTES DA INSCRIÇÃO EM RESTOS A PAGAR NÃO PROCESSADOS DO EXERCÍCIO)¹</t>
  </si>
  <si>
    <t>RESTOS A PAGAR EMPENHADOS E NÃO LIQUIDADOS DO EXERCÍCIO</t>
  </si>
  <si>
    <t>EMPENHOS NÃO LIQUIDADOS CANCELADOS (NÃO INSCRITOS POR INSUFICIÊNCIA FINANCEIRA)</t>
  </si>
  <si>
    <t>DISPONIBILIDADE DE CAIXA LÍQUIDA (APÓS A INSCRIÇÃO EM RESTOS A PAGAR NÃO PROCESSADOS DO EXERCÍCIO)</t>
  </si>
  <si>
    <t>Restos a Pagar Liquidados e Não Pagos</t>
  </si>
  <si>
    <t>Restos a Pagar Empenhados e Não Liquidados de Exercícios Anteriores</t>
  </si>
  <si>
    <t xml:space="preserve">
Demais Obrigações Financeiras</t>
  </si>
  <si>
    <t xml:space="preserve">
De Exercícios 
Anteriores</t>
  </si>
  <si>
    <t xml:space="preserve">
Do Exercício</t>
  </si>
  <si>
    <t>(a)</t>
  </si>
  <si>
    <t>(b)</t>
  </si>
  <si>
    <t>(c)</t>
  </si>
  <si>
    <t>(d)</t>
  </si>
  <si>
    <t>(e)</t>
  </si>
  <si>
    <t>(f)</t>
  </si>
  <si>
    <t>(g) = (a – (b + c + d + e) - f)</t>
  </si>
  <si>
    <t>(h)</t>
  </si>
  <si>
    <t>(i) = (g - h)</t>
  </si>
  <si>
    <t>TOTAL DOS RECURSOS NÃO VINCULADOS (I)</t>
  </si>
  <si>
    <t>-</t>
  </si>
  <si>
    <t>Recursos Não Vinculados de Impostos</t>
  </si>
  <si>
    <t>Outros Recursos não Vinculados</t>
  </si>
  <si>
    <t>TOTAL DOS RECURSOS VINCULADOS (EXCETO AO RPPS) (II)</t>
  </si>
  <si>
    <t>Recursos Vinculados à Educação</t>
  </si>
  <si>
    <t>Transferências do FUNDEB</t>
  </si>
  <si>
    <t>53.319,76</t>
  </si>
  <si>
    <t>Outros Recursos Vinculados à Educação</t>
  </si>
  <si>
    <t>Recursos Vinculados à Saúde</t>
  </si>
  <si>
    <t>38.132,62</t>
  </si>
  <si>
    <t>Transferências Fundo a Fundo de Recursos do SUS</t>
  </si>
  <si>
    <t>Outros Recursos Vinculados à Saúde</t>
  </si>
  <si>
    <t>Recursos Vinculados à Assistência Social</t>
  </si>
  <si>
    <t>5.625,33</t>
  </si>
  <si>
    <t>Recursos Vinculados à Previdência Social (Exceto ao RPPS)</t>
  </si>
  <si>
    <t>Demais Vinculações Decorrentes de Transferências</t>
  </si>
  <si>
    <t xml:space="preserve">         Transferências de Convênios e Instrumentos Congêneres (exceto
          Educação, Saúde e Assistência)</t>
  </si>
  <si>
    <t>Outras Vinculações Decorrentes de Transferências</t>
  </si>
  <si>
    <t>Demais Vinculações Legais</t>
  </si>
  <si>
    <t>52.322,42</t>
  </si>
  <si>
    <t xml:space="preserve">         Recursos de Operações de Crédito (exceto destinados à Educação
         e à Saúde)</t>
  </si>
  <si>
    <t>1.683.211,91</t>
  </si>
  <si>
    <t>(1.683.211,91)</t>
  </si>
  <si>
    <t>Recursos de Alienação de Bens/Ativos</t>
  </si>
  <si>
    <t xml:space="preserve">         Recursos Vinculados a Fundos (exceto Educação, Saúde, Assistência 
         e Previdência)</t>
  </si>
  <si>
    <t>Outras Vinculações Legais</t>
  </si>
  <si>
    <t>Recursos Extraorçamentários</t>
  </si>
  <si>
    <t>Outras Vinculações</t>
  </si>
  <si>
    <t>TOTAL DOS RECURSOS VINCULADOS AO RPPS (III)</t>
  </si>
  <si>
    <t xml:space="preserve">         Recursos Vinculados ao RPPS - Fundo em Capitalização
         (Plano Previdenciário)²</t>
  </si>
  <si>
    <t>Recursos Vinculados  ao RPPS - Fundo em Repartição (Plano Financeiro)</t>
  </si>
  <si>
    <t>Recursos Vinculados  ao RPPS - Taxa de Administração</t>
  </si>
  <si>
    <t>TOTAL (IV) = (I + II + III)</t>
  </si>
  <si>
    <t>15.256.809,04</t>
  </si>
  <si>
    <t>128.934,85</t>
  </si>
  <si>
    <t>97.950,36</t>
  </si>
  <si>
    <t>8.507.647,10</t>
  </si>
  <si>
    <t>6.522.276,73</t>
  </si>
  <si>
    <t>1. Essa coluna poderá apresentar valor negativo, indicando, nesse caso, insuficiência de caixa após o registro das obrigações financeiras.</t>
  </si>
  <si>
    <t>2. Nessa linha não devem ser informados os investimentos destinados à acumulação para pagamentos futuros.</t>
  </si>
  <si>
    <t>FONTE: GOVBR - Responsabilidade Fiscal, DEPARTAMENTO MUNICIPAL DE FAZENDA, 21/Jan/2025, 16h e 52m.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</si>
</sst>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8" x14ac:knownFonts="1">
    <font>
      <sz val="10"/>
      <color rgb="FF000000"/>
      <name val="Arial"/>
      <charset val="1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b/>
      <sz val="8"/>
      <color rgb="FF000000"/>
      <name val="Arial"/>
      <family val="2"/>
    </font>
    <font>
      <b/>
      <sz val="6"/>
      <color rgb="FF000000"/>
      <name val="Arial"/>
      <family val="2"/>
    </font>
    <font>
      <b/>
      <sz val="6"/>
      <color rgb="FF000000"/>
      <name val="Arial"/>
      <family val="2"/>
    </font>
    <font>
      <sz val="6"/>
      <color rgb="FF00000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rgb="FFDCDCDC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89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5" fillId="2" borderId="3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left" vertical="center"/>
    </xf>
    <xf numFmtId="0" fontId="5" fillId="0" borderId="24" xfId="0" applyFont="1" applyFill="1" applyBorder="1" applyAlignment="1">
      <alignment horizontal="right" vertical="center"/>
    </xf>
    <xf numFmtId="0" fontId="6" fillId="0" borderId="27" xfId="0" applyFont="1" applyFill="1" applyBorder="1" applyAlignment="1">
      <alignment horizontal="left" vertical="center"/>
    </xf>
    <xf numFmtId="0" fontId="6" fillId="0" borderId="27" xfId="0" applyFont="1" applyFill="1" applyBorder="1" applyAlignment="1">
      <alignment horizontal="right" vertical="center"/>
    </xf>
    <xf numFmtId="0" fontId="6" fillId="0" borderId="30" xfId="0" applyFont="1" applyFill="1" applyBorder="1" applyAlignment="1">
      <alignment horizontal="left" vertical="center"/>
    </xf>
    <xf numFmtId="0" fontId="6" fillId="0" borderId="30" xfId="0" applyFont="1" applyFill="1" applyBorder="1" applyAlignment="1">
      <alignment horizontal="right" vertical="center"/>
    </xf>
    <xf numFmtId="0" fontId="6" fillId="0" borderId="27" xfId="0" applyFont="1" applyFill="1" applyBorder="1" applyAlignment="1">
      <alignment horizontal="left" vertical="center" wrapText="1"/>
    </xf>
    <xf numFmtId="0" fontId="6" fillId="0" borderId="32" xfId="0" applyFont="1" applyFill="1" applyBorder="1" applyAlignment="1">
      <alignment horizontal="left" vertical="center"/>
    </xf>
    <xf numFmtId="0" fontId="6" fillId="0" borderId="32" xfId="0" applyFont="1" applyFill="1" applyBorder="1" applyAlignment="1">
      <alignment horizontal="right" vertical="center"/>
    </xf>
    <xf numFmtId="0" fontId="6" fillId="0" borderId="32" xfId="0" applyFont="1" applyFill="1" applyBorder="1" applyAlignment="1">
      <alignment horizontal="left" vertical="center" wrapText="1"/>
    </xf>
    <xf numFmtId="0" fontId="5" fillId="3" borderId="24" xfId="0" applyFont="1" applyFill="1" applyBorder="1" applyAlignment="1">
      <alignment horizontal="left" vertical="center"/>
    </xf>
    <xf numFmtId="0" fontId="5" fillId="3" borderId="24" xfId="0" applyFont="1" applyFill="1" applyBorder="1" applyAlignment="1">
      <alignment horizontal="right" vertical="center"/>
    </xf>
    <xf numFmtId="0" fontId="0" fillId="0" borderId="28" xfId="0" applyBorder="1" applyAlignment="1">
      <alignment horizontal="left"/>
    </xf>
    <xf numFmtId="0" fontId="6" fillId="0" borderId="27" xfId="0" applyFont="1" applyFill="1" applyBorder="1" applyAlignment="1">
      <alignment horizontal="right" vertical="center"/>
    </xf>
    <xf numFmtId="0" fontId="6" fillId="0" borderId="30" xfId="0" applyFont="1" applyFill="1" applyBorder="1" applyAlignment="1">
      <alignment horizontal="right" vertical="center"/>
    </xf>
    <xf numFmtId="4" fontId="6" fillId="0" borderId="27" xfId="0" applyNumberFormat="1" applyFont="1" applyFill="1" applyBorder="1" applyAlignment="1">
      <alignment horizontal="right" vertical="center"/>
    </xf>
    <xf numFmtId="4" fontId="5" fillId="0" borderId="24" xfId="0" applyNumberFormat="1" applyFont="1" applyFill="1" applyBorder="1" applyAlignment="1">
      <alignment horizontal="right" vertical="center"/>
    </xf>
    <xf numFmtId="0" fontId="4" fillId="0" borderId="24" xfId="0" applyFont="1" applyFill="1" applyBorder="1" applyAlignment="1">
      <alignment horizontal="right" vertical="center"/>
    </xf>
    <xf numFmtId="4" fontId="6" fillId="0" borderId="30" xfId="0" applyNumberFormat="1" applyFont="1" applyFill="1" applyBorder="1" applyAlignment="1">
      <alignment horizontal="right" vertical="center"/>
    </xf>
    <xf numFmtId="4" fontId="0" fillId="0" borderId="0" xfId="0" applyNumberFormat="1" applyAlignment="1">
      <alignment horizontal="left"/>
    </xf>
    <xf numFmtId="4" fontId="6" fillId="0" borderId="32" xfId="0" applyNumberFormat="1" applyFont="1" applyFill="1" applyBorder="1" applyAlignment="1">
      <alignment horizontal="right" vertical="center"/>
    </xf>
    <xf numFmtId="4" fontId="4" fillId="0" borderId="27" xfId="0" applyNumberFormat="1" applyFont="1" applyFill="1" applyBorder="1" applyAlignment="1">
      <alignment horizontal="right" vertical="center"/>
    </xf>
    <xf numFmtId="43" fontId="0" fillId="0" borderId="0" xfId="0" applyNumberFormat="1" applyAlignment="1">
      <alignment horizontal="left"/>
    </xf>
    <xf numFmtId="4" fontId="4" fillId="0" borderId="24" xfId="0" applyNumberFormat="1" applyFont="1" applyFill="1" applyBorder="1" applyAlignment="1">
      <alignment horizontal="right" vertical="center"/>
    </xf>
    <xf numFmtId="0" fontId="6" fillId="0" borderId="28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6" fillId="0" borderId="0" xfId="0" applyFont="1" applyFill="1" applyAlignment="1">
      <alignment horizontal="left"/>
    </xf>
    <xf numFmtId="0" fontId="6" fillId="0" borderId="32" xfId="0" applyFont="1" applyFill="1" applyBorder="1" applyAlignment="1">
      <alignment horizontal="right" vertical="center"/>
    </xf>
    <xf numFmtId="0" fontId="6" fillId="0" borderId="0" xfId="0" applyFont="1" applyFill="1" applyAlignment="1">
      <alignment horizontal="right" vertical="center"/>
    </xf>
    <xf numFmtId="0" fontId="6" fillId="0" borderId="33" xfId="0" applyFont="1" applyFill="1" applyBorder="1" applyAlignment="1">
      <alignment horizontal="right" vertical="center"/>
    </xf>
    <xf numFmtId="0" fontId="6" fillId="0" borderId="30" xfId="0" applyFont="1" applyFill="1" applyBorder="1" applyAlignment="1">
      <alignment horizontal="right" vertical="center"/>
    </xf>
    <xf numFmtId="0" fontId="6" fillId="0" borderId="19" xfId="0" applyFont="1" applyFill="1" applyBorder="1" applyAlignment="1">
      <alignment horizontal="right" vertical="center"/>
    </xf>
    <xf numFmtId="0" fontId="6" fillId="0" borderId="31" xfId="0" applyFont="1" applyFill="1" applyBorder="1" applyAlignment="1">
      <alignment horizontal="right" vertical="center"/>
    </xf>
    <xf numFmtId="0" fontId="5" fillId="3" borderId="24" xfId="0" applyFont="1" applyFill="1" applyBorder="1" applyAlignment="1">
      <alignment horizontal="right" vertical="center"/>
    </xf>
    <xf numFmtId="0" fontId="5" fillId="3" borderId="25" xfId="0" applyFont="1" applyFill="1" applyBorder="1" applyAlignment="1">
      <alignment horizontal="right" vertical="center"/>
    </xf>
    <xf numFmtId="0" fontId="5" fillId="3" borderId="26" xfId="0" applyFont="1" applyFill="1" applyBorder="1" applyAlignment="1">
      <alignment horizontal="right" vertical="center"/>
    </xf>
    <xf numFmtId="4" fontId="5" fillId="3" borderId="24" xfId="0" applyNumberFormat="1" applyFont="1" applyFill="1" applyBorder="1" applyAlignment="1">
      <alignment horizontal="right" vertical="center"/>
    </xf>
    <xf numFmtId="0" fontId="5" fillId="0" borderId="24" xfId="0" applyFont="1" applyFill="1" applyBorder="1" applyAlignment="1">
      <alignment horizontal="right" vertical="center"/>
    </xf>
    <xf numFmtId="0" fontId="5" fillId="0" borderId="25" xfId="0" applyFont="1" applyFill="1" applyBorder="1" applyAlignment="1">
      <alignment horizontal="right" vertical="center"/>
    </xf>
    <xf numFmtId="0" fontId="5" fillId="0" borderId="26" xfId="0" applyFont="1" applyFill="1" applyBorder="1" applyAlignment="1">
      <alignment horizontal="right" vertical="center"/>
    </xf>
    <xf numFmtId="4" fontId="5" fillId="0" borderId="24" xfId="0" applyNumberFormat="1" applyFont="1" applyFill="1" applyBorder="1" applyAlignment="1">
      <alignment horizontal="right" vertical="center"/>
    </xf>
    <xf numFmtId="0" fontId="6" fillId="0" borderId="27" xfId="0" applyFont="1" applyFill="1" applyBorder="1" applyAlignment="1">
      <alignment horizontal="right" vertical="center"/>
    </xf>
    <xf numFmtId="0" fontId="6" fillId="0" borderId="28" xfId="0" applyFont="1" applyFill="1" applyBorder="1" applyAlignment="1">
      <alignment horizontal="right" vertical="center"/>
    </xf>
    <xf numFmtId="0" fontId="6" fillId="0" borderId="29" xfId="0" applyFont="1" applyFill="1" applyBorder="1" applyAlignment="1">
      <alignment horizontal="right" vertical="center"/>
    </xf>
    <xf numFmtId="4" fontId="6" fillId="0" borderId="30" xfId="0" applyNumberFormat="1" applyFont="1" applyFill="1" applyBorder="1" applyAlignment="1">
      <alignment horizontal="right" vertical="center"/>
    </xf>
    <xf numFmtId="4" fontId="6" fillId="0" borderId="32" xfId="0" applyNumberFormat="1" applyFont="1" applyFill="1" applyBorder="1" applyAlignment="1">
      <alignment horizontal="right" vertical="center"/>
    </xf>
    <xf numFmtId="4" fontId="6" fillId="0" borderId="27" xfId="0" applyNumberFormat="1" applyFont="1" applyFill="1" applyBorder="1" applyAlignment="1">
      <alignment horizontal="right" vertical="center"/>
    </xf>
    <xf numFmtId="43" fontId="5" fillId="0" borderId="24" xfId="0" applyNumberFormat="1" applyFont="1" applyFill="1" applyBorder="1" applyAlignment="1">
      <alignment horizontal="right" vertical="center"/>
    </xf>
    <xf numFmtId="43" fontId="6" fillId="0" borderId="27" xfId="1" applyFont="1" applyFill="1" applyBorder="1" applyAlignment="1">
      <alignment horizontal="right" vertical="center"/>
    </xf>
    <xf numFmtId="43" fontId="6" fillId="0" borderId="28" xfId="1" applyFont="1" applyFill="1" applyBorder="1" applyAlignment="1">
      <alignment horizontal="right" vertical="center"/>
    </xf>
    <xf numFmtId="43" fontId="6" fillId="0" borderId="29" xfId="1" applyFont="1" applyFill="1" applyBorder="1" applyAlignment="1">
      <alignment horizontal="right" vertical="center"/>
    </xf>
    <xf numFmtId="0" fontId="4" fillId="0" borderId="24" xfId="0" applyFont="1" applyFill="1" applyBorder="1" applyAlignment="1">
      <alignment horizontal="right" vertical="center"/>
    </xf>
    <xf numFmtId="0" fontId="1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right" vertical="top"/>
    </xf>
    <xf numFmtId="0" fontId="3" fillId="0" borderId="0" xfId="0" applyFont="1" applyFill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right" vertical="top" wrapText="1"/>
    </xf>
    <xf numFmtId="0" fontId="4" fillId="2" borderId="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7"/>
  <sheetViews>
    <sheetView tabSelected="1" topLeftCell="B9" zoomScale="148" zoomScaleNormal="148" workbookViewId="0">
      <selection activeCell="O15" sqref="O15:Q15"/>
    </sheetView>
  </sheetViews>
  <sheetFormatPr defaultRowHeight="12.75" x14ac:dyDescent="0.2"/>
  <cols>
    <col min="1" max="1" width="38.85546875" customWidth="1"/>
    <col min="2" max="2" width="11.28515625" customWidth="1"/>
    <col min="3" max="3" width="5" customWidth="1"/>
    <col min="4" max="4" width="1" customWidth="1"/>
    <col min="5" max="5" width="3.140625" customWidth="1"/>
    <col min="6" max="9" width="9.140625" customWidth="1"/>
    <col min="10" max="10" width="1" customWidth="1"/>
    <col min="11" max="11" width="13.28515625" customWidth="1"/>
    <col min="12" max="12" width="8.140625" customWidth="1"/>
    <col min="13" max="13" width="1" customWidth="1"/>
    <col min="14" max="14" width="10.28515625" customWidth="1"/>
    <col min="15" max="15" width="6.140625" customWidth="1"/>
    <col min="16" max="16" width="5.140625" customWidth="1"/>
    <col min="17" max="17" width="0.5703125" customWidth="1"/>
    <col min="18" max="19" width="13.42578125" bestFit="1" customWidth="1"/>
  </cols>
  <sheetData>
    <row r="1" spans="1:17" ht="11.65" customHeight="1" x14ac:dyDescent="0.2">
      <c r="A1" s="56" t="s">
        <v>0</v>
      </c>
      <c r="B1" s="56"/>
      <c r="C1" s="56"/>
      <c r="D1" s="56"/>
      <c r="O1" s="57" t="s">
        <v>1</v>
      </c>
      <c r="P1" s="57"/>
    </row>
    <row r="2" spans="1:17" ht="10.9" customHeight="1" x14ac:dyDescent="0.2">
      <c r="A2" s="56" t="s">
        <v>2</v>
      </c>
      <c r="B2" s="56"/>
      <c r="C2" s="56"/>
      <c r="D2" s="56"/>
    </row>
    <row r="3" spans="1:17" ht="11.65" customHeight="1" x14ac:dyDescent="0.2">
      <c r="A3" s="58" t="s">
        <v>3</v>
      </c>
      <c r="B3" s="58"/>
      <c r="C3" s="58"/>
      <c r="D3" s="58"/>
    </row>
    <row r="4" spans="1:17" ht="11.65" customHeight="1" x14ac:dyDescent="0.2">
      <c r="A4" s="56" t="s">
        <v>4</v>
      </c>
      <c r="B4" s="56"/>
      <c r="C4" s="56"/>
      <c r="D4" s="56"/>
    </row>
    <row r="5" spans="1:17" ht="11.65" customHeight="1" x14ac:dyDescent="0.2">
      <c r="A5" s="56" t="s">
        <v>5</v>
      </c>
      <c r="B5" s="56"/>
      <c r="C5" s="56"/>
      <c r="D5" s="56"/>
    </row>
    <row r="6" spans="1:17" ht="5.85" customHeight="1" x14ac:dyDescent="0.2"/>
    <row r="7" spans="1:17" ht="10.9" customHeight="1" x14ac:dyDescent="0.2">
      <c r="A7" s="59" t="s">
        <v>6</v>
      </c>
      <c r="B7" s="59"/>
      <c r="C7" s="59"/>
      <c r="D7" s="1"/>
      <c r="E7" s="1"/>
      <c r="F7" s="1"/>
      <c r="G7" s="1"/>
      <c r="H7" s="1"/>
      <c r="I7" s="1"/>
      <c r="J7" s="1"/>
      <c r="K7" s="1"/>
      <c r="L7" s="1"/>
      <c r="M7" s="60" t="s">
        <v>7</v>
      </c>
      <c r="N7" s="60"/>
      <c r="O7" s="60"/>
      <c r="P7" s="60"/>
      <c r="Q7" s="1"/>
    </row>
    <row r="8" spans="1:17" ht="11.65" customHeight="1" x14ac:dyDescent="0.2">
      <c r="A8" s="61" t="s">
        <v>8</v>
      </c>
      <c r="B8" s="64" t="s">
        <v>9</v>
      </c>
      <c r="C8" s="66" t="s">
        <v>10</v>
      </c>
      <c r="D8" s="67"/>
      <c r="E8" s="67"/>
      <c r="F8" s="67"/>
      <c r="G8" s="67"/>
      <c r="H8" s="68"/>
      <c r="I8" s="69" t="s">
        <v>11</v>
      </c>
      <c r="J8" s="69" t="s">
        <v>12</v>
      </c>
      <c r="K8" s="71"/>
      <c r="L8" s="69" t="s">
        <v>13</v>
      </c>
      <c r="M8" s="71"/>
      <c r="N8" s="74" t="s">
        <v>14</v>
      </c>
      <c r="O8" s="64" t="s">
        <v>15</v>
      </c>
      <c r="P8" s="76"/>
      <c r="Q8" s="77"/>
    </row>
    <row r="9" spans="1:17" ht="17.45" customHeight="1" x14ac:dyDescent="0.2">
      <c r="A9" s="62"/>
      <c r="B9" s="65"/>
      <c r="C9" s="80" t="s">
        <v>16</v>
      </c>
      <c r="D9" s="81"/>
      <c r="E9" s="81"/>
      <c r="F9" s="82"/>
      <c r="G9" s="69" t="s">
        <v>17</v>
      </c>
      <c r="H9" s="64" t="s">
        <v>18</v>
      </c>
      <c r="I9" s="70"/>
      <c r="J9" s="72"/>
      <c r="K9" s="73"/>
      <c r="L9" s="72"/>
      <c r="M9" s="73"/>
      <c r="N9" s="65"/>
      <c r="O9" s="72"/>
      <c r="P9" s="78"/>
      <c r="Q9" s="79"/>
    </row>
    <row r="10" spans="1:17" ht="19.7" customHeight="1" x14ac:dyDescent="0.2">
      <c r="A10" s="62"/>
      <c r="B10" s="65"/>
      <c r="C10" s="69" t="s">
        <v>19</v>
      </c>
      <c r="D10" s="76"/>
      <c r="E10" s="71"/>
      <c r="F10" s="2" t="s">
        <v>20</v>
      </c>
      <c r="G10" s="70"/>
      <c r="H10" s="83"/>
      <c r="I10" s="70"/>
      <c r="J10" s="72"/>
      <c r="K10" s="73"/>
      <c r="L10" s="72"/>
      <c r="M10" s="73"/>
      <c r="N10" s="65"/>
      <c r="O10" s="72"/>
      <c r="P10" s="78"/>
      <c r="Q10" s="79"/>
    </row>
    <row r="11" spans="1:17" ht="8.65" customHeight="1" x14ac:dyDescent="0.2">
      <c r="A11" s="63"/>
      <c r="B11" s="3" t="s">
        <v>21</v>
      </c>
      <c r="C11" s="84" t="s">
        <v>22</v>
      </c>
      <c r="D11" s="85"/>
      <c r="E11" s="86"/>
      <c r="F11" s="3" t="s">
        <v>23</v>
      </c>
      <c r="G11" s="3" t="s">
        <v>24</v>
      </c>
      <c r="H11" s="3" t="s">
        <v>25</v>
      </c>
      <c r="I11" s="3" t="s">
        <v>26</v>
      </c>
      <c r="J11" s="84" t="s">
        <v>27</v>
      </c>
      <c r="K11" s="86"/>
      <c r="L11" s="87" t="s">
        <v>28</v>
      </c>
      <c r="M11" s="88"/>
      <c r="N11" s="75"/>
      <c r="O11" s="87" t="s">
        <v>29</v>
      </c>
      <c r="P11" s="85"/>
      <c r="Q11" s="88"/>
    </row>
    <row r="12" spans="1:17" ht="11.65" customHeight="1" x14ac:dyDescent="0.2">
      <c r="A12" s="4" t="s">
        <v>30</v>
      </c>
      <c r="B12" s="20">
        <f>B13</f>
        <v>6389275.6500000004</v>
      </c>
      <c r="C12" s="55" t="s">
        <v>31</v>
      </c>
      <c r="D12" s="42"/>
      <c r="E12" s="43"/>
      <c r="F12" s="20">
        <f>F13</f>
        <v>94869.2</v>
      </c>
      <c r="G12" s="21" t="s">
        <v>31</v>
      </c>
      <c r="H12" s="5" t="s">
        <v>31</v>
      </c>
      <c r="I12" s="5" t="s">
        <v>31</v>
      </c>
      <c r="J12" s="44">
        <f>J13</f>
        <v>6294406.4500000002</v>
      </c>
      <c r="K12" s="43"/>
      <c r="L12" s="44">
        <f>L13</f>
        <v>1138056.68</v>
      </c>
      <c r="M12" s="43"/>
      <c r="N12" s="5" t="s">
        <v>31</v>
      </c>
      <c r="O12" s="44">
        <f>O13</f>
        <v>5156349.7700000005</v>
      </c>
      <c r="P12" s="42"/>
      <c r="Q12" s="43"/>
    </row>
    <row r="13" spans="1:17" ht="11.65" customHeight="1" x14ac:dyDescent="0.2">
      <c r="A13" s="6" t="s">
        <v>32</v>
      </c>
      <c r="B13" s="19">
        <v>6389275.6500000004</v>
      </c>
      <c r="C13" s="50"/>
      <c r="D13" s="46"/>
      <c r="E13" s="47"/>
      <c r="F13" s="19">
        <v>94869.2</v>
      </c>
      <c r="G13" s="19" t="s">
        <v>31</v>
      </c>
      <c r="H13" s="7" t="s">
        <v>31</v>
      </c>
      <c r="I13" s="7" t="s">
        <v>31</v>
      </c>
      <c r="J13" s="50">
        <f>B13-F13</f>
        <v>6294406.4500000002</v>
      </c>
      <c r="K13" s="47"/>
      <c r="L13" s="50">
        <v>1138056.68</v>
      </c>
      <c r="M13" s="47"/>
      <c r="N13" s="7" t="s">
        <v>31</v>
      </c>
      <c r="O13" s="50">
        <f>J13-L13</f>
        <v>5156349.7700000005</v>
      </c>
      <c r="P13" s="46"/>
      <c r="Q13" s="47"/>
    </row>
    <row r="14" spans="1:17" ht="10.9" customHeight="1" x14ac:dyDescent="0.2">
      <c r="A14" s="8" t="s">
        <v>33</v>
      </c>
      <c r="B14" s="18" t="s">
        <v>31</v>
      </c>
      <c r="C14" s="34" t="s">
        <v>31</v>
      </c>
      <c r="D14" s="35"/>
      <c r="E14" s="36"/>
      <c r="F14" s="9" t="s">
        <v>31</v>
      </c>
      <c r="G14" s="9" t="s">
        <v>31</v>
      </c>
      <c r="H14" s="9" t="s">
        <v>31</v>
      </c>
      <c r="I14" s="9" t="s">
        <v>31</v>
      </c>
      <c r="J14" s="34" t="s">
        <v>31</v>
      </c>
      <c r="K14" s="36"/>
      <c r="L14" s="34" t="s">
        <v>31</v>
      </c>
      <c r="M14" s="36"/>
      <c r="N14" s="9" t="s">
        <v>31</v>
      </c>
      <c r="O14" s="34" t="s">
        <v>31</v>
      </c>
      <c r="P14" s="35"/>
      <c r="Q14" s="36"/>
    </row>
    <row r="15" spans="1:17" ht="11.65" customHeight="1" x14ac:dyDescent="0.2">
      <c r="A15" s="4" t="s">
        <v>34</v>
      </c>
      <c r="B15" s="20">
        <f>B16+B19+B22+B24+B27+B33</f>
        <v>8867533.3900000006</v>
      </c>
      <c r="C15" s="41"/>
      <c r="D15" s="42"/>
      <c r="E15" s="43"/>
      <c r="F15" s="20">
        <f>F16+F19+F22+F27</f>
        <v>34065.65</v>
      </c>
      <c r="G15" s="27">
        <f>G24+G27</f>
        <v>97950.36</v>
      </c>
      <c r="H15" s="5" t="s">
        <v>31</v>
      </c>
      <c r="I15" s="27" t="s">
        <v>31</v>
      </c>
      <c r="J15" s="44">
        <f>J16+J19+J22+J24+J27+J33</f>
        <v>8735517.379999999</v>
      </c>
      <c r="K15" s="43"/>
      <c r="L15" s="44">
        <f>L16+L19+L24+L27</f>
        <v>7369590.4199999999</v>
      </c>
      <c r="M15" s="43"/>
      <c r="N15" s="5" t="s">
        <v>31</v>
      </c>
      <c r="O15" s="51">
        <f>O16+O19+O22+O24+O27+O33</f>
        <v>1365926.959999999</v>
      </c>
      <c r="P15" s="42"/>
      <c r="Q15" s="43"/>
    </row>
    <row r="16" spans="1:17" ht="11.65" customHeight="1" x14ac:dyDescent="0.2">
      <c r="A16" s="4" t="s">
        <v>35</v>
      </c>
      <c r="B16" s="27">
        <f>B17+B18</f>
        <v>572058.23</v>
      </c>
      <c r="C16" s="41" t="s">
        <v>31</v>
      </c>
      <c r="D16" s="42"/>
      <c r="E16" s="43"/>
      <c r="F16" s="20">
        <v>1757.7</v>
      </c>
      <c r="G16" s="5" t="s">
        <v>31</v>
      </c>
      <c r="H16" s="5" t="s">
        <v>31</v>
      </c>
      <c r="I16" s="5" t="s">
        <v>31</v>
      </c>
      <c r="J16" s="44">
        <f>J17+J18</f>
        <v>570300.52999999991</v>
      </c>
      <c r="K16" s="43"/>
      <c r="L16" s="44">
        <f>L18</f>
        <v>185400</v>
      </c>
      <c r="M16" s="43"/>
      <c r="N16" s="5" t="s">
        <v>31</v>
      </c>
      <c r="O16" s="44">
        <f>O17+O18</f>
        <v>384900.52999999997</v>
      </c>
      <c r="P16" s="42"/>
      <c r="Q16" s="43"/>
    </row>
    <row r="17" spans="1:19" ht="11.65" customHeight="1" x14ac:dyDescent="0.2">
      <c r="A17" s="6" t="s">
        <v>36</v>
      </c>
      <c r="B17" s="7" t="s">
        <v>37</v>
      </c>
      <c r="C17" s="45" t="s">
        <v>31</v>
      </c>
      <c r="D17" s="46"/>
      <c r="E17" s="47"/>
      <c r="F17" s="7" t="s">
        <v>31</v>
      </c>
      <c r="G17" s="7" t="s">
        <v>31</v>
      </c>
      <c r="H17" s="7" t="s">
        <v>31</v>
      </c>
      <c r="I17" s="7" t="s">
        <v>31</v>
      </c>
      <c r="J17" s="45" t="s">
        <v>37</v>
      </c>
      <c r="K17" s="47"/>
      <c r="L17" s="45" t="s">
        <v>31</v>
      </c>
      <c r="M17" s="47"/>
      <c r="N17" s="7" t="s">
        <v>31</v>
      </c>
      <c r="O17" s="45" t="s">
        <v>37</v>
      </c>
      <c r="P17" s="46"/>
      <c r="Q17" s="47"/>
    </row>
    <row r="18" spans="1:19" ht="10.9" customHeight="1" x14ac:dyDescent="0.2">
      <c r="A18" s="8" t="s">
        <v>38</v>
      </c>
      <c r="B18" s="22">
        <v>518738.47</v>
      </c>
      <c r="C18" s="34" t="s">
        <v>31</v>
      </c>
      <c r="D18" s="35"/>
      <c r="E18" s="36"/>
      <c r="F18" s="22">
        <v>1757.7</v>
      </c>
      <c r="G18" s="9" t="s">
        <v>31</v>
      </c>
      <c r="H18" s="9" t="s">
        <v>31</v>
      </c>
      <c r="I18" s="9" t="s">
        <v>31</v>
      </c>
      <c r="J18" s="48">
        <f>B18-F18</f>
        <v>516980.76999999996</v>
      </c>
      <c r="K18" s="36"/>
      <c r="L18" s="48">
        <v>185400</v>
      </c>
      <c r="M18" s="36"/>
      <c r="N18" s="9" t="s">
        <v>31</v>
      </c>
      <c r="O18" s="48">
        <f>J18-L18</f>
        <v>331580.76999999996</v>
      </c>
      <c r="P18" s="35"/>
      <c r="Q18" s="36"/>
    </row>
    <row r="19" spans="1:19" ht="11.65" customHeight="1" x14ac:dyDescent="0.2">
      <c r="A19" s="4" t="s">
        <v>39</v>
      </c>
      <c r="B19" s="20">
        <v>1682735.15</v>
      </c>
      <c r="C19" s="41" t="s">
        <v>31</v>
      </c>
      <c r="D19" s="42"/>
      <c r="E19" s="43"/>
      <c r="F19" s="20">
        <f>F20+F21</f>
        <v>14272.6</v>
      </c>
      <c r="G19" s="5" t="s">
        <v>31</v>
      </c>
      <c r="H19" s="5" t="s">
        <v>31</v>
      </c>
      <c r="I19" s="5" t="s">
        <v>31</v>
      </c>
      <c r="J19" s="44">
        <f>J21+J20</f>
        <v>1668462.55</v>
      </c>
      <c r="K19" s="43"/>
      <c r="L19" s="44">
        <f>L20+L21</f>
        <v>43109.04</v>
      </c>
      <c r="M19" s="43"/>
      <c r="N19" s="5" t="s">
        <v>31</v>
      </c>
      <c r="O19" s="51">
        <f>O20+O21</f>
        <v>1625353.5099999998</v>
      </c>
      <c r="P19" s="42"/>
      <c r="Q19" s="43"/>
    </row>
    <row r="20" spans="1:19" ht="11.65" customHeight="1" x14ac:dyDescent="0.2">
      <c r="A20" s="6" t="s">
        <v>41</v>
      </c>
      <c r="B20" s="19">
        <v>1530944.53</v>
      </c>
      <c r="C20" s="45" t="s">
        <v>31</v>
      </c>
      <c r="D20" s="46"/>
      <c r="E20" s="47"/>
      <c r="F20" s="19">
        <v>3688</v>
      </c>
      <c r="G20" s="17" t="s">
        <v>31</v>
      </c>
      <c r="H20" s="17" t="s">
        <v>31</v>
      </c>
      <c r="I20" s="7" t="s">
        <v>31</v>
      </c>
      <c r="J20" s="50">
        <f>B20-F20</f>
        <v>1527256.53</v>
      </c>
      <c r="K20" s="47"/>
      <c r="L20" s="45" t="s">
        <v>40</v>
      </c>
      <c r="M20" s="47"/>
      <c r="N20" s="7" t="s">
        <v>31</v>
      </c>
      <c r="O20" s="52">
        <f>J20-L20</f>
        <v>1489123.91</v>
      </c>
      <c r="P20" s="53"/>
      <c r="Q20" s="54"/>
    </row>
    <row r="21" spans="1:19" ht="11.65" customHeight="1" x14ac:dyDescent="0.2">
      <c r="A21" s="8" t="s">
        <v>42</v>
      </c>
      <c r="B21" s="22">
        <v>151790.62</v>
      </c>
      <c r="C21" s="34" t="s">
        <v>31</v>
      </c>
      <c r="D21" s="35"/>
      <c r="E21" s="36"/>
      <c r="F21" s="22">
        <v>10584.6</v>
      </c>
      <c r="G21" s="9" t="s">
        <v>31</v>
      </c>
      <c r="H21" s="9" t="s">
        <v>31</v>
      </c>
      <c r="I21" s="9" t="s">
        <v>31</v>
      </c>
      <c r="J21" s="48">
        <f>B21-F21</f>
        <v>141206.01999999999</v>
      </c>
      <c r="K21" s="36"/>
      <c r="L21" s="48">
        <v>4976.42</v>
      </c>
      <c r="M21" s="36"/>
      <c r="N21" s="9" t="s">
        <v>31</v>
      </c>
      <c r="O21" s="48">
        <f>J21-L21</f>
        <v>136229.59999999998</v>
      </c>
      <c r="P21" s="35"/>
      <c r="Q21" s="36"/>
    </row>
    <row r="22" spans="1:19" ht="10.9" customHeight="1" x14ac:dyDescent="0.2">
      <c r="A22" s="4" t="s">
        <v>43</v>
      </c>
      <c r="B22" s="20">
        <v>356210.36</v>
      </c>
      <c r="C22" s="41" t="s">
        <v>31</v>
      </c>
      <c r="D22" s="42"/>
      <c r="E22" s="43"/>
      <c r="F22" s="5" t="s">
        <v>44</v>
      </c>
      <c r="G22" s="5" t="s">
        <v>31</v>
      </c>
      <c r="H22" s="5" t="s">
        <v>31</v>
      </c>
      <c r="I22" s="5" t="s">
        <v>31</v>
      </c>
      <c r="J22" s="44">
        <f>B22-F22</f>
        <v>350585.02999999997</v>
      </c>
      <c r="K22" s="43"/>
      <c r="L22" s="41" t="s">
        <v>31</v>
      </c>
      <c r="M22" s="43"/>
      <c r="N22" s="5" t="s">
        <v>31</v>
      </c>
      <c r="O22" s="44">
        <f>J22</f>
        <v>350585.02999999997</v>
      </c>
      <c r="P22" s="42"/>
      <c r="Q22" s="43"/>
    </row>
    <row r="23" spans="1:19" ht="11.65" customHeight="1" x14ac:dyDescent="0.2">
      <c r="A23" s="4" t="s">
        <v>45</v>
      </c>
      <c r="B23" s="5" t="s">
        <v>31</v>
      </c>
      <c r="C23" s="41" t="s">
        <v>31</v>
      </c>
      <c r="D23" s="42"/>
      <c r="E23" s="43"/>
      <c r="F23" s="5" t="s">
        <v>31</v>
      </c>
      <c r="G23" s="5" t="s">
        <v>31</v>
      </c>
      <c r="H23" s="5" t="s">
        <v>31</v>
      </c>
      <c r="I23" s="5" t="s">
        <v>31</v>
      </c>
      <c r="J23" s="41" t="s">
        <v>31</v>
      </c>
      <c r="K23" s="43"/>
      <c r="L23" s="41" t="s">
        <v>31</v>
      </c>
      <c r="M23" s="43"/>
      <c r="N23" s="5" t="s">
        <v>31</v>
      </c>
      <c r="O23" s="41" t="s">
        <v>31</v>
      </c>
      <c r="P23" s="42"/>
      <c r="Q23" s="43"/>
    </row>
    <row r="24" spans="1:19" ht="11.65" customHeight="1" x14ac:dyDescent="0.2">
      <c r="A24" s="4" t="s">
        <v>46</v>
      </c>
      <c r="B24" s="20">
        <f>B25+B26</f>
        <v>5183815.6899999995</v>
      </c>
      <c r="C24" s="41" t="s">
        <v>31</v>
      </c>
      <c r="D24" s="42"/>
      <c r="E24" s="43"/>
      <c r="F24" s="17" t="s">
        <v>31</v>
      </c>
      <c r="G24" s="25">
        <f>G25</f>
        <v>45627.94</v>
      </c>
      <c r="H24" s="5" t="s">
        <v>31</v>
      </c>
      <c r="I24" s="5" t="s">
        <v>31</v>
      </c>
      <c r="J24" s="44">
        <f>B24-G24</f>
        <v>5138187.7499999991</v>
      </c>
      <c r="K24" s="43"/>
      <c r="L24" s="44">
        <f>L25+L26</f>
        <v>4796014.71</v>
      </c>
      <c r="M24" s="43"/>
      <c r="N24" s="5" t="s">
        <v>31</v>
      </c>
      <c r="O24" s="44">
        <f>J24-L24</f>
        <v>342173.03999999911</v>
      </c>
      <c r="P24" s="42"/>
      <c r="Q24" s="43"/>
    </row>
    <row r="25" spans="1:19" ht="14.45" customHeight="1" x14ac:dyDescent="0.2">
      <c r="A25" s="10" t="s">
        <v>47</v>
      </c>
      <c r="B25" s="19">
        <v>2890630.65</v>
      </c>
      <c r="C25" s="45" t="s">
        <v>31</v>
      </c>
      <c r="D25" s="46"/>
      <c r="E25" s="47"/>
      <c r="F25" s="7" t="s">
        <v>31</v>
      </c>
      <c r="G25" s="19">
        <v>45627.94</v>
      </c>
      <c r="H25" s="7" t="s">
        <v>31</v>
      </c>
      <c r="I25" s="7" t="s">
        <v>31</v>
      </c>
      <c r="J25" s="50">
        <f>B25-G25</f>
        <v>2845002.71</v>
      </c>
      <c r="K25" s="47"/>
      <c r="L25" s="50">
        <v>3796014.71</v>
      </c>
      <c r="M25" s="47"/>
      <c r="N25" s="7" t="s">
        <v>31</v>
      </c>
      <c r="O25" s="50">
        <f>J25-L25</f>
        <v>-951012</v>
      </c>
      <c r="P25" s="46"/>
      <c r="Q25" s="47"/>
      <c r="R25" s="23"/>
    </row>
    <row r="26" spans="1:19" ht="10.9" customHeight="1" x14ac:dyDescent="0.2">
      <c r="A26" s="8" t="s">
        <v>48</v>
      </c>
      <c r="B26" s="22">
        <v>2293185.04</v>
      </c>
      <c r="C26" s="34" t="s">
        <v>31</v>
      </c>
      <c r="D26" s="35"/>
      <c r="E26" s="36"/>
      <c r="F26" s="17" t="s">
        <v>31</v>
      </c>
      <c r="G26" s="9" t="s">
        <v>31</v>
      </c>
      <c r="H26" s="9" t="s">
        <v>31</v>
      </c>
      <c r="I26" s="9" t="s">
        <v>31</v>
      </c>
      <c r="J26" s="48">
        <f>B26</f>
        <v>2293185.04</v>
      </c>
      <c r="K26" s="36"/>
      <c r="L26" s="48">
        <v>1000000</v>
      </c>
      <c r="M26" s="36"/>
      <c r="N26" s="9" t="s">
        <v>31</v>
      </c>
      <c r="O26" s="48">
        <f>J26-L26</f>
        <v>1293185.04</v>
      </c>
      <c r="P26" s="35"/>
      <c r="Q26" s="36"/>
    </row>
    <row r="27" spans="1:19" ht="11.65" customHeight="1" x14ac:dyDescent="0.2">
      <c r="A27" s="4" t="s">
        <v>49</v>
      </c>
      <c r="B27" s="20">
        <f>B29+B31</f>
        <v>1065045.8700000001</v>
      </c>
      <c r="C27" s="41" t="s">
        <v>31</v>
      </c>
      <c r="D27" s="42"/>
      <c r="E27" s="43"/>
      <c r="F27" s="20">
        <f>F31</f>
        <v>12410.02</v>
      </c>
      <c r="G27" s="5" t="s">
        <v>50</v>
      </c>
      <c r="H27" s="5" t="s">
        <v>31</v>
      </c>
      <c r="I27" s="5" t="s">
        <v>31</v>
      </c>
      <c r="J27" s="44">
        <f>J29+J31</f>
        <v>1000313.4299999999</v>
      </c>
      <c r="K27" s="43"/>
      <c r="L27" s="44">
        <f>L28+L29+L31</f>
        <v>2345066.67</v>
      </c>
      <c r="M27" s="43"/>
      <c r="N27" s="5" t="s">
        <v>31</v>
      </c>
      <c r="O27" s="44">
        <f>J27-L27</f>
        <v>-1344753.24</v>
      </c>
      <c r="P27" s="42"/>
      <c r="Q27" s="43"/>
      <c r="S27" s="23"/>
    </row>
    <row r="28" spans="1:19" ht="14.45" customHeight="1" x14ac:dyDescent="0.2">
      <c r="A28" s="10" t="s">
        <v>51</v>
      </c>
      <c r="B28" s="7" t="s">
        <v>31</v>
      </c>
      <c r="C28" s="45" t="s">
        <v>31</v>
      </c>
      <c r="D28" s="46"/>
      <c r="E28" s="47"/>
      <c r="F28" s="7" t="s">
        <v>31</v>
      </c>
      <c r="G28" s="7" t="s">
        <v>31</v>
      </c>
      <c r="H28" s="7" t="s">
        <v>31</v>
      </c>
      <c r="I28" s="7" t="s">
        <v>31</v>
      </c>
      <c r="J28" s="45" t="s">
        <v>31</v>
      </c>
      <c r="K28" s="47"/>
      <c r="L28" s="45" t="s">
        <v>52</v>
      </c>
      <c r="M28" s="47"/>
      <c r="N28" s="7" t="s">
        <v>31</v>
      </c>
      <c r="O28" s="45" t="s">
        <v>53</v>
      </c>
      <c r="P28" s="46"/>
      <c r="Q28" s="47"/>
    </row>
    <row r="29" spans="1:19" ht="10.9" customHeight="1" x14ac:dyDescent="0.2">
      <c r="A29" s="11" t="s">
        <v>54</v>
      </c>
      <c r="B29" s="24">
        <v>768494.31</v>
      </c>
      <c r="C29" s="31" t="s">
        <v>31</v>
      </c>
      <c r="D29" s="32"/>
      <c r="E29" s="33"/>
      <c r="F29" s="12" t="s">
        <v>31</v>
      </c>
      <c r="G29" s="12" t="s">
        <v>50</v>
      </c>
      <c r="H29" s="12" t="s">
        <v>31</v>
      </c>
      <c r="I29" s="12" t="s">
        <v>31</v>
      </c>
      <c r="J29" s="49">
        <f>B29-G29</f>
        <v>716171.89</v>
      </c>
      <c r="K29" s="33"/>
      <c r="L29" s="49">
        <v>619374.76</v>
      </c>
      <c r="M29" s="33"/>
      <c r="N29" s="12" t="s">
        <v>31</v>
      </c>
      <c r="O29" s="49">
        <f>J29-L29</f>
        <v>96797.13</v>
      </c>
      <c r="P29" s="32"/>
      <c r="Q29" s="33"/>
    </row>
    <row r="30" spans="1:19" ht="14.45" customHeight="1" x14ac:dyDescent="0.2">
      <c r="A30" s="13" t="s">
        <v>55</v>
      </c>
      <c r="B30" s="12" t="s">
        <v>31</v>
      </c>
      <c r="C30" s="31" t="s">
        <v>31</v>
      </c>
      <c r="D30" s="32"/>
      <c r="E30" s="33"/>
      <c r="F30" s="12" t="s">
        <v>31</v>
      </c>
      <c r="G30" s="12" t="s">
        <v>31</v>
      </c>
      <c r="H30" s="12" t="s">
        <v>31</v>
      </c>
      <c r="I30" s="12" t="s">
        <v>31</v>
      </c>
      <c r="J30" s="31" t="s">
        <v>31</v>
      </c>
      <c r="K30" s="33"/>
      <c r="L30" s="31" t="s">
        <v>31</v>
      </c>
      <c r="M30" s="33"/>
      <c r="N30" s="12" t="s">
        <v>31</v>
      </c>
      <c r="O30" s="31" t="s">
        <v>31</v>
      </c>
      <c r="P30" s="32"/>
      <c r="Q30" s="33"/>
      <c r="S30" s="23"/>
    </row>
    <row r="31" spans="1:19" ht="11.65" customHeight="1" x14ac:dyDescent="0.2">
      <c r="A31" s="8" t="s">
        <v>56</v>
      </c>
      <c r="B31" s="22">
        <v>296551.56</v>
      </c>
      <c r="C31" s="34" t="s">
        <v>31</v>
      </c>
      <c r="D31" s="35"/>
      <c r="E31" s="36"/>
      <c r="F31" s="22">
        <v>12410.02</v>
      </c>
      <c r="G31" s="9" t="s">
        <v>31</v>
      </c>
      <c r="H31" s="9" t="s">
        <v>31</v>
      </c>
      <c r="I31" s="9" t="s">
        <v>31</v>
      </c>
      <c r="J31" s="48">
        <f>B31-F31</f>
        <v>284141.53999999998</v>
      </c>
      <c r="K31" s="36"/>
      <c r="L31" s="48">
        <v>42480</v>
      </c>
      <c r="M31" s="36"/>
      <c r="N31" s="9" t="s">
        <v>31</v>
      </c>
      <c r="O31" s="48">
        <f>J31-L31</f>
        <v>241661.53999999998</v>
      </c>
      <c r="P31" s="35"/>
      <c r="Q31" s="36"/>
    </row>
    <row r="32" spans="1:19" ht="11.65" customHeight="1" x14ac:dyDescent="0.2">
      <c r="A32" s="4" t="s">
        <v>57</v>
      </c>
      <c r="B32" s="17" t="s">
        <v>31</v>
      </c>
      <c r="C32" s="41" t="s">
        <v>31</v>
      </c>
      <c r="D32" s="42"/>
      <c r="E32" s="43"/>
      <c r="F32" s="5" t="s">
        <v>31</v>
      </c>
      <c r="G32" s="5" t="s">
        <v>31</v>
      </c>
      <c r="H32" s="5" t="s">
        <v>31</v>
      </c>
      <c r="I32" s="5" t="s">
        <v>31</v>
      </c>
      <c r="J32" s="41" t="s">
        <v>31</v>
      </c>
      <c r="K32" s="43"/>
      <c r="L32" s="41" t="s">
        <v>31</v>
      </c>
      <c r="M32" s="43"/>
      <c r="N32" s="5" t="s">
        <v>31</v>
      </c>
      <c r="O32" s="41" t="s">
        <v>31</v>
      </c>
      <c r="P32" s="42"/>
      <c r="Q32" s="43"/>
    </row>
    <row r="33" spans="1:19" ht="10.9" customHeight="1" x14ac:dyDescent="0.2">
      <c r="A33" s="4" t="s">
        <v>58</v>
      </c>
      <c r="B33" s="19">
        <v>7668.09</v>
      </c>
      <c r="C33" s="41" t="s">
        <v>31</v>
      </c>
      <c r="D33" s="42"/>
      <c r="E33" s="43"/>
      <c r="F33" s="5" t="s">
        <v>31</v>
      </c>
      <c r="G33" s="5" t="s">
        <v>31</v>
      </c>
      <c r="H33" s="5" t="s">
        <v>31</v>
      </c>
      <c r="I33" s="5" t="s">
        <v>31</v>
      </c>
      <c r="J33" s="44">
        <v>7668.09</v>
      </c>
      <c r="K33" s="43"/>
      <c r="L33" s="41" t="s">
        <v>31</v>
      </c>
      <c r="M33" s="43"/>
      <c r="N33" s="5" t="s">
        <v>31</v>
      </c>
      <c r="O33" s="44">
        <v>7668.09</v>
      </c>
      <c r="P33" s="42"/>
      <c r="Q33" s="43"/>
    </row>
    <row r="34" spans="1:19" ht="11.65" customHeight="1" x14ac:dyDescent="0.2">
      <c r="A34" s="4" t="s">
        <v>59</v>
      </c>
      <c r="B34" s="5" t="s">
        <v>31</v>
      </c>
      <c r="C34" s="41" t="s">
        <v>31</v>
      </c>
      <c r="D34" s="42"/>
      <c r="E34" s="43"/>
      <c r="F34" s="5" t="s">
        <v>31</v>
      </c>
      <c r="G34" s="5" t="s">
        <v>31</v>
      </c>
      <c r="H34" s="5" t="s">
        <v>31</v>
      </c>
      <c r="I34" s="5" t="s">
        <v>31</v>
      </c>
      <c r="J34" s="41" t="s">
        <v>31</v>
      </c>
      <c r="K34" s="43"/>
      <c r="L34" s="41" t="s">
        <v>31</v>
      </c>
      <c r="M34" s="43"/>
      <c r="N34" s="5" t="s">
        <v>31</v>
      </c>
      <c r="O34" s="41" t="s">
        <v>31</v>
      </c>
      <c r="P34" s="42"/>
      <c r="Q34" s="43"/>
    </row>
    <row r="35" spans="1:19" ht="14.45" customHeight="1" x14ac:dyDescent="0.2">
      <c r="A35" s="10" t="s">
        <v>60</v>
      </c>
      <c r="B35" s="7" t="s">
        <v>31</v>
      </c>
      <c r="C35" s="45" t="s">
        <v>31</v>
      </c>
      <c r="D35" s="46"/>
      <c r="E35" s="47"/>
      <c r="F35" s="7" t="s">
        <v>31</v>
      </c>
      <c r="G35" s="7" t="s">
        <v>31</v>
      </c>
      <c r="H35" s="7" t="s">
        <v>31</v>
      </c>
      <c r="I35" s="7" t="s">
        <v>31</v>
      </c>
      <c r="J35" s="45" t="s">
        <v>31</v>
      </c>
      <c r="K35" s="47"/>
      <c r="L35" s="45" t="s">
        <v>31</v>
      </c>
      <c r="M35" s="47"/>
      <c r="N35" s="7" t="s">
        <v>31</v>
      </c>
      <c r="O35" s="45" t="s">
        <v>31</v>
      </c>
      <c r="P35" s="46"/>
      <c r="Q35" s="47"/>
      <c r="R35" s="26"/>
    </row>
    <row r="36" spans="1:19" ht="11.65" customHeight="1" x14ac:dyDescent="0.2">
      <c r="A36" s="11" t="s">
        <v>61</v>
      </c>
      <c r="B36" s="24"/>
      <c r="C36" s="31" t="s">
        <v>31</v>
      </c>
      <c r="D36" s="32"/>
      <c r="E36" s="33"/>
      <c r="F36" s="12" t="s">
        <v>31</v>
      </c>
      <c r="G36" s="12" t="s">
        <v>31</v>
      </c>
      <c r="H36" s="12" t="s">
        <v>31</v>
      </c>
      <c r="I36" s="12" t="s">
        <v>31</v>
      </c>
      <c r="J36" s="31" t="s">
        <v>31</v>
      </c>
      <c r="K36" s="33"/>
      <c r="L36" s="31" t="s">
        <v>31</v>
      </c>
      <c r="M36" s="33"/>
      <c r="N36" s="12" t="s">
        <v>31</v>
      </c>
      <c r="O36" s="31" t="s">
        <v>31</v>
      </c>
      <c r="P36" s="32"/>
      <c r="Q36" s="33"/>
    </row>
    <row r="37" spans="1:19" ht="10.9" customHeight="1" x14ac:dyDescent="0.2">
      <c r="A37" s="8" t="s">
        <v>62</v>
      </c>
      <c r="B37" s="9" t="s">
        <v>31</v>
      </c>
      <c r="C37" s="34" t="s">
        <v>31</v>
      </c>
      <c r="D37" s="35"/>
      <c r="E37" s="36"/>
      <c r="F37" s="9" t="s">
        <v>31</v>
      </c>
      <c r="G37" s="9" t="s">
        <v>31</v>
      </c>
      <c r="H37" s="9" t="s">
        <v>31</v>
      </c>
      <c r="I37" s="9" t="s">
        <v>31</v>
      </c>
      <c r="J37" s="34"/>
      <c r="K37" s="36"/>
      <c r="L37" s="34" t="s">
        <v>31</v>
      </c>
      <c r="M37" s="36"/>
      <c r="N37" s="9" t="s">
        <v>31</v>
      </c>
      <c r="O37" s="34" t="s">
        <v>31</v>
      </c>
      <c r="P37" s="35"/>
      <c r="Q37" s="36"/>
      <c r="R37" s="26"/>
      <c r="S37" s="26"/>
    </row>
    <row r="38" spans="1:19" ht="11.65" customHeight="1" x14ac:dyDescent="0.2">
      <c r="A38" s="14" t="s">
        <v>63</v>
      </c>
      <c r="B38" s="15" t="s">
        <v>64</v>
      </c>
      <c r="C38" s="37" t="s">
        <v>31</v>
      </c>
      <c r="D38" s="38"/>
      <c r="E38" s="39"/>
      <c r="F38" s="15" t="s">
        <v>65</v>
      </c>
      <c r="G38" s="15" t="s">
        <v>66</v>
      </c>
      <c r="H38" s="15" t="s">
        <v>31</v>
      </c>
      <c r="I38" s="15" t="s">
        <v>31</v>
      </c>
      <c r="J38" s="40">
        <f>J12+J16+J19+J22+J24+J27+J33</f>
        <v>15029923.829999998</v>
      </c>
      <c r="K38" s="39"/>
      <c r="L38" s="37" t="s">
        <v>67</v>
      </c>
      <c r="M38" s="39"/>
      <c r="N38" s="15" t="s">
        <v>31</v>
      </c>
      <c r="O38" s="37" t="s">
        <v>68</v>
      </c>
      <c r="P38" s="38"/>
      <c r="Q38" s="39"/>
    </row>
    <row r="39" spans="1:19" ht="11.65" customHeight="1" x14ac:dyDescent="0.2">
      <c r="A39" s="28" t="s">
        <v>69</v>
      </c>
      <c r="B39" s="28"/>
      <c r="C39" s="28"/>
      <c r="D39" s="28"/>
      <c r="E39" s="28"/>
      <c r="F39" s="28"/>
      <c r="G39" s="28"/>
      <c r="H39" s="28"/>
      <c r="I39" s="28"/>
      <c r="J39" s="28"/>
      <c r="K39" s="16"/>
      <c r="L39" s="16"/>
      <c r="M39" s="16"/>
      <c r="N39" s="16"/>
      <c r="O39" s="16"/>
      <c r="P39" s="16"/>
      <c r="Q39" s="16"/>
    </row>
    <row r="40" spans="1:19" ht="11.65" customHeight="1" x14ac:dyDescent="0.2">
      <c r="A40" s="29" t="s">
        <v>70</v>
      </c>
      <c r="B40" s="29"/>
      <c r="C40" s="29"/>
      <c r="D40" s="29"/>
      <c r="E40" s="29"/>
      <c r="F40" s="29"/>
      <c r="G40" s="29"/>
      <c r="H40" s="29"/>
      <c r="I40" s="29"/>
      <c r="J40" s="29"/>
    </row>
    <row r="41" spans="1:19" ht="5.0999999999999996" customHeight="1" x14ac:dyDescent="0.2"/>
    <row r="42" spans="1:19" ht="11.65" customHeight="1" x14ac:dyDescent="0.2"/>
    <row r="43" spans="1:19" ht="5.85" customHeight="1" x14ac:dyDescent="0.2"/>
    <row r="44" spans="1:19" ht="11.65" customHeight="1" x14ac:dyDescent="0.2"/>
    <row r="45" spans="1:19" ht="16.7" customHeight="1" x14ac:dyDescent="0.2"/>
    <row r="46" spans="1:19" ht="5.85" customHeight="1" x14ac:dyDescent="0.2"/>
    <row r="47" spans="1:19" ht="11.65" customHeight="1" x14ac:dyDescent="0.2">
      <c r="A47" s="30" t="s">
        <v>71</v>
      </c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</row>
  </sheetData>
  <mergeCells count="135">
    <mergeCell ref="A1:D1"/>
    <mergeCell ref="O1:P1"/>
    <mergeCell ref="A2:D2"/>
    <mergeCell ref="A3:D3"/>
    <mergeCell ref="A4:D4"/>
    <mergeCell ref="A5:D5"/>
    <mergeCell ref="A7:C7"/>
    <mergeCell ref="M7:P7"/>
    <mergeCell ref="A8:A11"/>
    <mergeCell ref="B8:B10"/>
    <mergeCell ref="C8:H8"/>
    <mergeCell ref="I8:I10"/>
    <mergeCell ref="J8:K10"/>
    <mergeCell ref="L8:M10"/>
    <mergeCell ref="N8:N11"/>
    <mergeCell ref="O8:Q10"/>
    <mergeCell ref="C9:F9"/>
    <mergeCell ref="G9:G10"/>
    <mergeCell ref="H9:H10"/>
    <mergeCell ref="C10:E10"/>
    <mergeCell ref="C11:E11"/>
    <mergeCell ref="J11:K11"/>
    <mergeCell ref="L11:M11"/>
    <mergeCell ref="O11:Q11"/>
    <mergeCell ref="C12:E12"/>
    <mergeCell ref="J12:K12"/>
    <mergeCell ref="L12:M12"/>
    <mergeCell ref="O12:Q12"/>
    <mergeCell ref="C13:E13"/>
    <mergeCell ref="J13:K13"/>
    <mergeCell ref="L13:M13"/>
    <mergeCell ref="O13:Q13"/>
    <mergeCell ref="C14:E14"/>
    <mergeCell ref="J14:K14"/>
    <mergeCell ref="L14:M14"/>
    <mergeCell ref="O14:Q14"/>
    <mergeCell ref="C15:E15"/>
    <mergeCell ref="J15:K15"/>
    <mergeCell ref="L15:M15"/>
    <mergeCell ref="O15:Q15"/>
    <mergeCell ref="C16:E16"/>
    <mergeCell ref="J16:K16"/>
    <mergeCell ref="L16:M16"/>
    <mergeCell ref="O16:Q16"/>
    <mergeCell ref="C17:E17"/>
    <mergeCell ref="J17:K17"/>
    <mergeCell ref="L17:M17"/>
    <mergeCell ref="O17:Q17"/>
    <mergeCell ref="C18:E18"/>
    <mergeCell ref="J18:K18"/>
    <mergeCell ref="L18:M18"/>
    <mergeCell ref="O18:Q18"/>
    <mergeCell ref="C19:E19"/>
    <mergeCell ref="J19:K19"/>
    <mergeCell ref="L19:M19"/>
    <mergeCell ref="O19:Q19"/>
    <mergeCell ref="C20:E20"/>
    <mergeCell ref="J20:K20"/>
    <mergeCell ref="L20:M20"/>
    <mergeCell ref="O20:Q20"/>
    <mergeCell ref="C21:E21"/>
    <mergeCell ref="J21:K21"/>
    <mergeCell ref="L21:M21"/>
    <mergeCell ref="O21:Q21"/>
    <mergeCell ref="C22:E22"/>
    <mergeCell ref="J22:K22"/>
    <mergeCell ref="L22:M22"/>
    <mergeCell ref="O22:Q22"/>
    <mergeCell ref="C23:E23"/>
    <mergeCell ref="J23:K23"/>
    <mergeCell ref="L23:M23"/>
    <mergeCell ref="O23:Q23"/>
    <mergeCell ref="C24:E24"/>
    <mergeCell ref="J24:K24"/>
    <mergeCell ref="L24:M24"/>
    <mergeCell ref="O24:Q24"/>
    <mergeCell ref="C25:E25"/>
    <mergeCell ref="J25:K25"/>
    <mergeCell ref="L25:M25"/>
    <mergeCell ref="O25:Q25"/>
    <mergeCell ref="C26:E26"/>
    <mergeCell ref="J26:K26"/>
    <mergeCell ref="L26:M26"/>
    <mergeCell ref="O26:Q26"/>
    <mergeCell ref="C27:E27"/>
    <mergeCell ref="J27:K27"/>
    <mergeCell ref="L27:M27"/>
    <mergeCell ref="O27:Q27"/>
    <mergeCell ref="C28:E28"/>
    <mergeCell ref="J28:K28"/>
    <mergeCell ref="L28:M28"/>
    <mergeCell ref="O28:Q28"/>
    <mergeCell ref="C29:E29"/>
    <mergeCell ref="J29:K29"/>
    <mergeCell ref="L29:M29"/>
    <mergeCell ref="O29:Q29"/>
    <mergeCell ref="C30:E30"/>
    <mergeCell ref="J30:K30"/>
    <mergeCell ref="L30:M30"/>
    <mergeCell ref="O30:Q30"/>
    <mergeCell ref="C31:E31"/>
    <mergeCell ref="J31:K31"/>
    <mergeCell ref="L31:M31"/>
    <mergeCell ref="O31:Q31"/>
    <mergeCell ref="C32:E32"/>
    <mergeCell ref="J32:K32"/>
    <mergeCell ref="L32:M32"/>
    <mergeCell ref="O32:Q32"/>
    <mergeCell ref="C33:E33"/>
    <mergeCell ref="J33:K33"/>
    <mergeCell ref="L33:M33"/>
    <mergeCell ref="O33:Q33"/>
    <mergeCell ref="C34:E34"/>
    <mergeCell ref="J34:K34"/>
    <mergeCell ref="L34:M34"/>
    <mergeCell ref="O34:Q34"/>
    <mergeCell ref="C35:E35"/>
    <mergeCell ref="J35:K35"/>
    <mergeCell ref="L35:M35"/>
    <mergeCell ref="O35:Q35"/>
    <mergeCell ref="A39:J39"/>
    <mergeCell ref="A40:J40"/>
    <mergeCell ref="A47:P47"/>
    <mergeCell ref="C36:E36"/>
    <mergeCell ref="J36:K36"/>
    <mergeCell ref="L36:M36"/>
    <mergeCell ref="O36:Q36"/>
    <mergeCell ref="C37:E37"/>
    <mergeCell ref="J37:K37"/>
    <mergeCell ref="L37:M37"/>
    <mergeCell ref="O37:Q37"/>
    <mergeCell ref="C38:E38"/>
    <mergeCell ref="J38:K38"/>
    <mergeCell ref="L38:M38"/>
    <mergeCell ref="O38:Q38"/>
  </mergeCells>
  <pageMargins left="0.39370078740157499" right="0.39370078740157499" top="0.39370078740157499" bottom="0.39370078740157499" header="0" footer="0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Page 1</vt:lpstr>
      <vt:lpstr>'Page 1'!Area_de_impressao</vt:lpstr>
    </vt:vector>
  </TitlesOfParts>
  <Company>Stimulsoft Reports 2021.3.7 from 17 August 2021, .NET 4.5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CP564001</dc:subject>
  <dc:creator>PRONIM</dc:creator>
  <dc:description>[Template]</dc:description>
  <cp:lastModifiedBy>EDINA</cp:lastModifiedBy>
  <cp:lastPrinted>2025-01-22T20:55:39Z</cp:lastPrinted>
  <dcterms:created xsi:type="dcterms:W3CDTF">2025-01-21T19:52:53Z</dcterms:created>
  <dcterms:modified xsi:type="dcterms:W3CDTF">2025-01-23T17:48:46Z</dcterms:modified>
</cp:coreProperties>
</file>